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7950" windowHeight="8400" firstSheet="2" activeTab="2"/>
  </bookViews>
  <sheets>
    <sheet name="Layout" sheetId="1" state="hidden" r:id="rId1"/>
    <sheet name="Layout_Def" sheetId="2" state="hidden" r:id="rId2"/>
    <sheet name="Layout_Det" sheetId="3" r:id="rId3"/>
  </sheets>
  <definedNames/>
  <calcPr fullCalcOnLoad="1"/>
</workbook>
</file>

<file path=xl/sharedStrings.xml><?xml version="1.0" encoding="utf-8"?>
<sst xmlns="http://schemas.openxmlformats.org/spreadsheetml/2006/main" count="2186" uniqueCount="556">
  <si>
    <t>DateTime</t>
  </si>
  <si>
    <t>O</t>
  </si>
  <si>
    <t>Traslado</t>
  </si>
  <si>
    <t>Descripción</t>
  </si>
  <si>
    <t>N2</t>
  </si>
  <si>
    <t>AN</t>
  </si>
  <si>
    <t xml:space="preserve">Fecha </t>
  </si>
  <si>
    <t>FormaDePago</t>
  </si>
  <si>
    <t>CondicionesDePago</t>
  </si>
  <si>
    <t>Descuento</t>
  </si>
  <si>
    <t>MotivoDescuento</t>
  </si>
  <si>
    <t>Total</t>
  </si>
  <si>
    <t>MetodoDePago</t>
  </si>
  <si>
    <t>TipoDeComprobante</t>
  </si>
  <si>
    <t>RFC</t>
  </si>
  <si>
    <t>Calle</t>
  </si>
  <si>
    <t>NoExterior</t>
  </si>
  <si>
    <t>NoInterior</t>
  </si>
  <si>
    <t>Colonia</t>
  </si>
  <si>
    <t>Localidad</t>
  </si>
  <si>
    <t>Referencia</t>
  </si>
  <si>
    <t>Municipio</t>
  </si>
  <si>
    <t>Estado</t>
  </si>
  <si>
    <t>Pais</t>
  </si>
  <si>
    <t>CodigoPostal</t>
  </si>
  <si>
    <t>TotalImpuestosRetenidos</t>
  </si>
  <si>
    <t>TotalImpuestosTrasladados</t>
  </si>
  <si>
    <t>Impuesto</t>
  </si>
  <si>
    <t>IVA
IEPS</t>
  </si>
  <si>
    <t>Tasa</t>
  </si>
  <si>
    <t xml:space="preserve">Importe </t>
  </si>
  <si>
    <t>Cantidad</t>
  </si>
  <si>
    <t>Unidad</t>
  </si>
  <si>
    <t>NoIdentificacion</t>
  </si>
  <si>
    <t>Descripcion</t>
  </si>
  <si>
    <t>ValorUnitario</t>
  </si>
  <si>
    <t>Importe</t>
  </si>
  <si>
    <t>Cuenta Predial</t>
  </si>
  <si>
    <t>01 - Factura
02 - Nota de Credito
03 - Nota de Cargo</t>
  </si>
  <si>
    <t>Date</t>
  </si>
  <si>
    <t>E01</t>
  </si>
  <si>
    <t>E02</t>
  </si>
  <si>
    <t>E03</t>
  </si>
  <si>
    <t>E04</t>
  </si>
  <si>
    <t>E05</t>
  </si>
  <si>
    <t>E06</t>
  </si>
  <si>
    <t>EA1</t>
  </si>
  <si>
    <t>D01</t>
  </si>
  <si>
    <t>D02</t>
  </si>
  <si>
    <t>D03</t>
  </si>
  <si>
    <t>D04</t>
  </si>
  <si>
    <t>DA1</t>
  </si>
  <si>
    <t>Numero</t>
  </si>
  <si>
    <t xml:space="preserve">Aduana </t>
  </si>
  <si>
    <t>EA2</t>
  </si>
  <si>
    <t>Nombre</t>
  </si>
  <si>
    <t>N</t>
  </si>
  <si>
    <t>EA3</t>
  </si>
  <si>
    <t>Origen</t>
  </si>
  <si>
    <t>EA5</t>
  </si>
  <si>
    <t>Nota</t>
  </si>
  <si>
    <t>DA2</t>
  </si>
  <si>
    <t>DA3</t>
  </si>
  <si>
    <t>M</t>
  </si>
  <si>
    <t>Chrysler
use</t>
  </si>
  <si>
    <t>SAT
use</t>
  </si>
  <si>
    <t>Type</t>
  </si>
  <si>
    <t>Initial position</t>
  </si>
  <si>
    <t>Description</t>
  </si>
  <si>
    <t>Values</t>
  </si>
  <si>
    <t>Record ID</t>
  </si>
  <si>
    <t>Field</t>
  </si>
  <si>
    <t>Invoice</t>
  </si>
  <si>
    <t>Receiver</t>
  </si>
  <si>
    <t>Address</t>
  </si>
  <si>
    <t>Taxes</t>
  </si>
  <si>
    <t>Deduction</t>
  </si>
  <si>
    <t>Constant value to identify the record</t>
  </si>
  <si>
    <t xml:space="preserve">Invoice's Header Records </t>
  </si>
  <si>
    <t>Invoice's Detail Records</t>
  </si>
  <si>
    <t>Electronic Invoice</t>
  </si>
  <si>
    <t>A unique internal document number assigned to each invoice</t>
  </si>
  <si>
    <t>yyyy-mm-dd hh:mm:ss</t>
  </si>
  <si>
    <t>Local date and time at the creation point of the invoice, if time is not registered in your system use 00:00:00</t>
  </si>
  <si>
    <t>Payment terms</t>
  </si>
  <si>
    <t>Pago en una sola exhibición</t>
  </si>
  <si>
    <t>Form of payment, use constant value</t>
  </si>
  <si>
    <t>Entire amount of the applicable discounts before taxes.</t>
  </si>
  <si>
    <t>Motive of the applicable discount.</t>
  </si>
  <si>
    <t>Free text to express the method of payment of the goods or services protected by the voucher.</t>
  </si>
  <si>
    <t>It defines the information of the taxpayer, recipient of the voucher</t>
  </si>
  <si>
    <t>Node needed to capture the applicable taxes.</t>
  </si>
  <si>
    <t>to express the whole of the retained taxes that get rid of the concepts expressed in the fiscal digital voucher.</t>
  </si>
  <si>
    <t>to express the whole of the moved taxes that get rid of the concepts expressed in the fiscal digital voucher.</t>
  </si>
  <si>
    <t>Node for the definition of detailed information of a transfer of specific tax</t>
  </si>
  <si>
    <t>to indicate the type of moved tax</t>
  </si>
  <si>
    <t>to indicate the valuation of the tax that moves for every concept protected in the voucher</t>
  </si>
  <si>
    <t>It defines the amount or total of the retained tax</t>
  </si>
  <si>
    <t>It defines the quantity of goods or services of the particular type defined by the present concept</t>
  </si>
  <si>
    <t>It defines the unit of applicable measurement for the quantity expressed in the concept</t>
  </si>
  <si>
    <t>to express the serial number of the good or identifier of the service protected by the present concept.</t>
  </si>
  <si>
    <t>It defines the description of the good or service covered by the present concept</t>
  </si>
  <si>
    <t>It defines the value or unit price of the good or service covered by the present concept</t>
  </si>
  <si>
    <t>It defines the number of the predial account of the building covered by the present concept in case of receipts of lease</t>
  </si>
  <si>
    <t>Sum of all charges before discounts and taxes.</t>
  </si>
  <si>
    <t>Sum of SUBTOTAL, less applicable discounts, more moved taxes, less retained taxes.</t>
  </si>
  <si>
    <t>To indicate the document type.</t>
  </si>
  <si>
    <t>Check
Card of credit or debit
Deposit in account, etc.</t>
  </si>
  <si>
    <t>It is a Government reference number</t>
  </si>
  <si>
    <t>Customer number assigned by Chrysler</t>
  </si>
  <si>
    <t>Customer name</t>
  </si>
  <si>
    <t>Street name</t>
  </si>
  <si>
    <t>External number</t>
  </si>
  <si>
    <t>Internal number</t>
  </si>
  <si>
    <t>City name</t>
  </si>
  <si>
    <t>Country</t>
  </si>
  <si>
    <t>Postal Code</t>
  </si>
  <si>
    <t>State</t>
  </si>
  <si>
    <t>To indicate the type of retained TAX</t>
  </si>
  <si>
    <t>Amount of retained TAX</t>
  </si>
  <si>
    <t>Record E05, repeat for each retention</t>
  </si>
  <si>
    <t>Record E06, repeat for each tax moved</t>
  </si>
  <si>
    <t>Records EAns, Used for additional information, header level</t>
  </si>
  <si>
    <t>Record addenda 1</t>
  </si>
  <si>
    <t>Record addenda 2</t>
  </si>
  <si>
    <t>yyyy-mm-dd</t>
  </si>
  <si>
    <t>Additional record 1 , For fields required by Vehicle area</t>
  </si>
  <si>
    <t>Additional record 2, For additional names and address  (SHIP TO, SHIP FROM)</t>
  </si>
  <si>
    <t>Code identifying  the address type</t>
  </si>
  <si>
    <t xml:space="preserve">Code of location address </t>
  </si>
  <si>
    <t>Name of location address</t>
  </si>
  <si>
    <t>Street address</t>
  </si>
  <si>
    <t>Country code</t>
  </si>
  <si>
    <t>Postal code</t>
  </si>
  <si>
    <t>Record addenda 3</t>
  </si>
  <si>
    <t>Node to indicate detailed information about each tax retention</t>
  </si>
  <si>
    <t>Free form field for additional Notes</t>
  </si>
  <si>
    <t>Amount of the goods or services of the present concept. It must be equivalent to the result of multiplying the quantity by the unitary value expressed in the concept</t>
  </si>
  <si>
    <t>EA6</t>
  </si>
  <si>
    <t>Record addenda 6</t>
  </si>
  <si>
    <t>Record addenda 5</t>
  </si>
  <si>
    <t xml:space="preserve">Additional record 5, for notes that appear before detail of concepts </t>
  </si>
  <si>
    <t xml:space="preserve">Additional record 6, for notes that appear after detail of concepts </t>
  </si>
  <si>
    <t>Defines the number of the customs document that protects the import of the good</t>
  </si>
  <si>
    <t>Defines the date of expedition of the customs document that protects the importing of the good</t>
  </si>
  <si>
    <t>Defines the customs by to given the importing of the good</t>
  </si>
  <si>
    <t>Additional record 3, for information of the customs.</t>
  </si>
  <si>
    <t>Defines the Customs  applicable  information  when is sales of first hand of import merchandise</t>
  </si>
  <si>
    <t>Defines the customs by which the importing of the good occurred</t>
  </si>
  <si>
    <t>Optional node to express the parts or components that integrate the totality of the concept expressed in the digital fiscal document</t>
  </si>
  <si>
    <t>Optional node to introduce the applicable information customs when is about parts or import components sold of first hand.</t>
  </si>
  <si>
    <t>Defines the customs by which the import of the good occurred</t>
  </si>
  <si>
    <t>To send additional information to mopar</t>
  </si>
  <si>
    <t>Additional record 3, for detail notes</t>
  </si>
  <si>
    <t>Day of term for the payment of the invoice</t>
  </si>
  <si>
    <t>Concept</t>
  </si>
  <si>
    <t>Record EA5, Repeat for each note</t>
  </si>
  <si>
    <t>Detail's records, Repeat for each concept</t>
  </si>
  <si>
    <t>Customs Info</t>
  </si>
  <si>
    <t>Part</t>
  </si>
  <si>
    <t>Record detail addenda 1</t>
  </si>
  <si>
    <t>Record detail addenda 2</t>
  </si>
  <si>
    <t>Record detail addenda 3</t>
  </si>
  <si>
    <t>Records DAn, Used for additional fields on detail level</t>
  </si>
  <si>
    <t>Subtotal</t>
  </si>
  <si>
    <t>NoDeCliente</t>
  </si>
  <si>
    <t>TipoDocumento</t>
  </si>
  <si>
    <t>DiasVencimiento</t>
  </si>
  <si>
    <t>TipoDireccion</t>
  </si>
  <si>
    <t>NumeroPedimento</t>
  </si>
  <si>
    <t>OrderNumber</t>
  </si>
  <si>
    <t>ClaveDescuento</t>
  </si>
  <si>
    <t>%Descuento</t>
  </si>
  <si>
    <t>ImporteDescuento</t>
  </si>
  <si>
    <t>Destino</t>
  </si>
  <si>
    <t>Acuse de recibo</t>
  </si>
  <si>
    <t>Patente</t>
  </si>
  <si>
    <t>TipoCambio</t>
  </si>
  <si>
    <t>Moneda</t>
  </si>
  <si>
    <t>N5</t>
  </si>
  <si>
    <t>Record EA6, Repeat for each note</t>
  </si>
  <si>
    <t>EA9</t>
  </si>
  <si>
    <t>Record addenda 9</t>
  </si>
  <si>
    <t>Additional record 9, for additional charges</t>
  </si>
  <si>
    <t>Monto cargo adicional</t>
  </si>
  <si>
    <t>DescripcionCargoAdicional</t>
  </si>
  <si>
    <t>Record EA9, Repeat for each additional charge</t>
  </si>
  <si>
    <t>Country of origin of the product</t>
  </si>
  <si>
    <t>Country of delivery  of the product</t>
  </si>
  <si>
    <t>UNLIMITED</t>
  </si>
  <si>
    <t xml:space="preserve">Detailed information of the good or service protect by the document </t>
  </si>
  <si>
    <t>It defines the place where there happens the domicile of the recipient of the fiscal voucher (there is not needed if there manage the catalogues of clients and suppliers in the application)</t>
  </si>
  <si>
    <t>DA4</t>
  </si>
  <si>
    <t>Record detail addenda 4</t>
  </si>
  <si>
    <t>Additional record 4, for additional charges</t>
  </si>
  <si>
    <t>Secuencia</t>
  </si>
  <si>
    <t>Folio Interno</t>
  </si>
  <si>
    <t>Length</t>
  </si>
  <si>
    <t>Tabla</t>
  </si>
  <si>
    <t>Campo</t>
  </si>
  <si>
    <t>Factura</t>
  </si>
  <si>
    <t>FechaEmision</t>
  </si>
  <si>
    <t>Customfield01</t>
  </si>
  <si>
    <t>SubTotal</t>
  </si>
  <si>
    <t>Monto</t>
  </si>
  <si>
    <t>Cliente</t>
  </si>
  <si>
    <t>RazonSocial</t>
  </si>
  <si>
    <t>CFDEncImpuesto</t>
  </si>
  <si>
    <t>MontoImpuesto</t>
  </si>
  <si>
    <t>PorcentajeImpuesto</t>
  </si>
  <si>
    <t>TipoImpuesto</t>
  </si>
  <si>
    <t>AcuseDeRecibo</t>
  </si>
  <si>
    <t>FacturaDtl</t>
  </si>
  <si>
    <t>UnidadMedida</t>
  </si>
  <si>
    <t>Producto</t>
  </si>
  <si>
    <t>Precio</t>
  </si>
  <si>
    <t>Customfield02</t>
  </si>
  <si>
    <t>FormaPago</t>
  </si>
  <si>
    <t>Codigo</t>
  </si>
  <si>
    <t>Sufijo</t>
  </si>
  <si>
    <t xml:space="preserve">Sufix of location address </t>
  </si>
  <si>
    <t>2 = ORIGEN
3 = DESTINO
4 = RECIBE EN NOMBRE DE…</t>
  </si>
  <si>
    <t>-</t>
  </si>
  <si>
    <t>ReleaseNumber</t>
  </si>
  <si>
    <t>Purchase Order Number.</t>
  </si>
  <si>
    <t>Relase Order Number.</t>
  </si>
  <si>
    <t>FechaEmbarque</t>
  </si>
  <si>
    <t>BillOfLading</t>
  </si>
  <si>
    <t>packingList</t>
  </si>
  <si>
    <t>Peso</t>
  </si>
  <si>
    <t>N4</t>
  </si>
  <si>
    <t>UnidadMedidaPeso</t>
  </si>
  <si>
    <t>codigoAjuste</t>
  </si>
  <si>
    <t>CodigoEspecial</t>
  </si>
  <si>
    <t>CFDDetPedimento</t>
  </si>
  <si>
    <t>DescuentoTotal</t>
  </si>
  <si>
    <t>FechaPedimento</t>
  </si>
  <si>
    <t>Aduana</t>
  </si>
  <si>
    <t>Pedimento</t>
  </si>
  <si>
    <t>Consecutivo</t>
  </si>
  <si>
    <t>Client Identification</t>
  </si>
  <si>
    <t>to express the client serial number of the good or identifier of the service protected by the present concept.</t>
  </si>
  <si>
    <t>SKU</t>
  </si>
  <si>
    <t>OrdenCompra</t>
  </si>
  <si>
    <t>OrderDate</t>
  </si>
  <si>
    <t>Purchase Order Date</t>
  </si>
  <si>
    <t>FechaOrdenCompra</t>
  </si>
  <si>
    <t>TipoCantidadAdicional</t>
  </si>
  <si>
    <t>CantidadAdicional</t>
  </si>
  <si>
    <t>AmeceDtl</t>
  </si>
  <si>
    <t>DA5</t>
  </si>
  <si>
    <t>CFDDetImpuesto</t>
  </si>
  <si>
    <t>DA6</t>
  </si>
  <si>
    <t>EX1</t>
  </si>
  <si>
    <t>Información complementaria para Addenda de DaimlerChrysler</t>
  </si>
  <si>
    <t>Información complementaria para Addenda de DaimlerChrysler de 0 a 10 repeticiones</t>
  </si>
  <si>
    <t>EX2</t>
  </si>
  <si>
    <t xml:space="preserve">No.Documento </t>
  </si>
  <si>
    <t>Contiene el numero de factura que cancela y sustituye</t>
  </si>
  <si>
    <t>Tipo de cambio cuando la moneda es diferente a MXP</t>
  </si>
  <si>
    <t>Clave de la moneda</t>
  </si>
  <si>
    <t>MXP,USD,EUR</t>
  </si>
  <si>
    <t>Monto en letra del importe en moneda nacional</t>
  </si>
  <si>
    <t>talon</t>
  </si>
  <si>
    <t>numeroCaja</t>
  </si>
  <si>
    <t>codigotransportista</t>
  </si>
  <si>
    <t>fechaRecibo</t>
  </si>
  <si>
    <t>nombreUsuario</t>
  </si>
  <si>
    <t>direccionOrigen</t>
  </si>
  <si>
    <t>direccionDestino</t>
  </si>
  <si>
    <t>YYYY-MM-DD</t>
  </si>
  <si>
    <t>D</t>
  </si>
  <si>
    <t>EX3</t>
  </si>
  <si>
    <t>Información complementaria transportista para Addenda de DaimlerChrysler de 0 a 2 repeticiones</t>
  </si>
  <si>
    <t>numero de Talon que se factura</t>
  </si>
  <si>
    <t>numero de Caja que se utilizo para el servicio</t>
  </si>
  <si>
    <t>Codigo SCAC del transportista</t>
  </si>
  <si>
    <t xml:space="preserve">El empleado de Chrysler y usuario que recibe el servicio. (Menaje) </t>
  </si>
  <si>
    <t>fecha del servicio</t>
  </si>
  <si>
    <t>Datos de la dirección del inicio del servicio (Menaje)</t>
  </si>
  <si>
    <t>Datos de la dirección del fin del servicio (Menaje)</t>
  </si>
  <si>
    <t>Tipo de documento en DaimlerChrysler</t>
  </si>
  <si>
    <t>Departamento: DaimlerChrysler internal account number ("CA" 7 positions)</t>
  </si>
  <si>
    <t>numeroDepartamento</t>
  </si>
  <si>
    <t>numerocuentaDepartamento</t>
  </si>
  <si>
    <t>ProyectoNumero</t>
  </si>
  <si>
    <t>ProyectoNumeroTrabajo</t>
  </si>
  <si>
    <t>ProyectoChargeUnit</t>
  </si>
  <si>
    <t>numero de proyecto</t>
  </si>
  <si>
    <t>numero de trabajo (Job Number) del proyecto</t>
  </si>
  <si>
    <t>Código de proyecto Chrysler</t>
  </si>
  <si>
    <t>AETCNumero</t>
  </si>
  <si>
    <t>AETCEstatus</t>
  </si>
  <si>
    <t>09-13</t>
  </si>
  <si>
    <t>status del AETC</t>
  </si>
  <si>
    <t>numero de AETC</t>
  </si>
  <si>
    <t>Clave CargoAdicional</t>
  </si>
  <si>
    <t>Monto del cargo</t>
  </si>
  <si>
    <t>Clave del tipo de cargo</t>
  </si>
  <si>
    <t>Descripcion del cargo</t>
  </si>
  <si>
    <t>ISR
IVA
E - Flete retención 4%
A - Flete sin retención</t>
  </si>
  <si>
    <t>DA7</t>
  </si>
  <si>
    <t>No. Contrarecibo</t>
  </si>
  <si>
    <t>No. De contrarecibo cuando se entrega la mercancía</t>
  </si>
  <si>
    <t>Fecha de Recibo</t>
  </si>
  <si>
    <t>Fecha en que se recibe el material en el destino</t>
  </si>
  <si>
    <t>ammendment</t>
  </si>
  <si>
    <t>P - Empaque</t>
  </si>
  <si>
    <t>Información complementaria de entrega</t>
  </si>
  <si>
    <t>Información detallada de impuesto por partida</t>
  </si>
  <si>
    <t>Información adicional de partida</t>
  </si>
  <si>
    <t>Información adicional de cargos por partida 0 a N</t>
  </si>
  <si>
    <t>Notas de la partida de 0 a N</t>
  </si>
  <si>
    <t>MontoLetra</t>
  </si>
  <si>
    <t>CustomField15</t>
  </si>
  <si>
    <t>CustomField09</t>
  </si>
  <si>
    <t>CustomField10</t>
  </si>
  <si>
    <t>ADDDA2</t>
  </si>
  <si>
    <t>ContraRecibo</t>
  </si>
  <si>
    <t>FechaContraRecibo</t>
  </si>
  <si>
    <t>ADDEA2</t>
  </si>
  <si>
    <t>ADDEA3</t>
  </si>
  <si>
    <t>ADDDA1</t>
  </si>
  <si>
    <t>ADDDA3</t>
  </si>
  <si>
    <t>Tipo</t>
  </si>
  <si>
    <t xml:space="preserve">Para Chrysler:I
PPR - Proveedor productivo
PHR - Herramentales.                                                              
PUA - Proveedor uso almacén.                                              
PPY - Proveedor proyecto.                                                     
TPV - Transportista con factura pre-validada.                        
TSV - Transportista con factura sin validación previa.          
TAE - Transportista de AETC.                                              
TES - Transportista con factura de movimientos especiales. 
PAB –Peas Bill.                                              
PFL – Para Fletes                          
</t>
  </si>
  <si>
    <t>TipoFlete</t>
  </si>
  <si>
    <t>E,A</t>
  </si>
  <si>
    <t>Longitud</t>
  </si>
  <si>
    <t>Layout</t>
  </si>
  <si>
    <t>RegID</t>
  </si>
  <si>
    <t>Cons</t>
  </si>
  <si>
    <t>Posicion</t>
  </si>
  <si>
    <t>Formato</t>
  </si>
  <si>
    <t>Catalogo</t>
  </si>
  <si>
    <t>CatCampo</t>
  </si>
  <si>
    <t>Mandatorio</t>
  </si>
  <si>
    <t>Nuevo</t>
  </si>
  <si>
    <t>RefTabla</t>
  </si>
  <si>
    <t>RefCampo</t>
  </si>
  <si>
    <t>YYYY-MM-DD HH:MM:SS</t>
  </si>
  <si>
    <t xml:space="preserve">Descripcion </t>
  </si>
  <si>
    <t>CFDDetCargoDescuento</t>
  </si>
  <si>
    <t>IndicadorCargoDescuento</t>
  </si>
  <si>
    <t>PorcentajeCargoDescuento</t>
  </si>
  <si>
    <t>ImporteCargoDescuento</t>
  </si>
  <si>
    <t>DA8</t>
  </si>
  <si>
    <t xml:space="preserve">Nota </t>
  </si>
  <si>
    <t>Custom Field</t>
  </si>
  <si>
    <t>DC3</t>
  </si>
  <si>
    <t>Custom Field detail</t>
  </si>
  <si>
    <t>DC4</t>
  </si>
  <si>
    <t>DC5</t>
  </si>
  <si>
    <t>DC6</t>
  </si>
  <si>
    <t>DC7</t>
  </si>
  <si>
    <t>DC8</t>
  </si>
  <si>
    <t>Custom Field Header</t>
  </si>
  <si>
    <t>C03</t>
  </si>
  <si>
    <t>Información adicional para detalle de partida</t>
  </si>
  <si>
    <t>Para uso libre</t>
  </si>
  <si>
    <t>Información adicional para encabezado de documento</t>
  </si>
  <si>
    <t>C04</t>
  </si>
  <si>
    <t>C05</t>
  </si>
  <si>
    <t>C06</t>
  </si>
  <si>
    <t>C07</t>
  </si>
  <si>
    <t>C08</t>
  </si>
  <si>
    <t>C09</t>
  </si>
  <si>
    <t>C10</t>
  </si>
  <si>
    <t>C11</t>
  </si>
  <si>
    <t>C12</t>
  </si>
  <si>
    <t>C13</t>
  </si>
  <si>
    <t>C14</t>
  </si>
  <si>
    <t>C16</t>
  </si>
  <si>
    <t>C17</t>
  </si>
  <si>
    <t>C18</t>
  </si>
  <si>
    <t>C19</t>
  </si>
  <si>
    <t>C20</t>
  </si>
  <si>
    <t>C21</t>
  </si>
  <si>
    <t>C22</t>
  </si>
  <si>
    <t>C23</t>
  </si>
  <si>
    <t>C24</t>
  </si>
  <si>
    <t>C25</t>
  </si>
  <si>
    <t>CFDEncCargoDescuento</t>
  </si>
  <si>
    <t>cargosCreditos</t>
  </si>
  <si>
    <t>referenciaChrysler</t>
  </si>
  <si>
    <t>EX4</t>
  </si>
  <si>
    <t>consecutivo</t>
  </si>
  <si>
    <t>montoLinea</t>
  </si>
  <si>
    <t>factura</t>
  </si>
  <si>
    <t>Información requerida cuando se envia una nota de cargo o crédito</t>
  </si>
  <si>
    <t>Madatorio</t>
  </si>
  <si>
    <t>SQL</t>
  </si>
  <si>
    <t>C</t>
  </si>
  <si>
    <t>Null</t>
  </si>
  <si>
    <t>No. Documento Interno</t>
  </si>
  <si>
    <t>Fecha y Hora de expedición</t>
  </si>
  <si>
    <t>Subtotal antes de impuestos y descuentos</t>
  </si>
  <si>
    <t>Suma de todos los descuentos aplicados</t>
  </si>
  <si>
    <t>Importe total del CFD</t>
  </si>
  <si>
    <t>Método de pago</t>
  </si>
  <si>
    <t>Tipo de documento</t>
  </si>
  <si>
    <t>Valores</t>
  </si>
  <si>
    <t>Clave Interna</t>
  </si>
  <si>
    <t>Razon Social</t>
  </si>
  <si>
    <t>Tipo de impuesto</t>
  </si>
  <si>
    <t>Suma total de impuestos aplicados a las partidas</t>
  </si>
  <si>
    <t>Porcentaje aplicado</t>
  </si>
  <si>
    <t>Días de vencimiento</t>
  </si>
  <si>
    <t>Monto con letra</t>
  </si>
  <si>
    <t>Decimales no implicitos</t>
  </si>
  <si>
    <t>Detalle de impuestos trasladados (0-N)</t>
  </si>
  <si>
    <t>Información de direcciones adicionales (0-N)</t>
  </si>
  <si>
    <t>Información encabezado CFD (1)</t>
  </si>
  <si>
    <t>Información Fiscal del Cliente (1)</t>
  </si>
  <si>
    <t>Dirección Fiscal del Cliente (0-1)</t>
  </si>
  <si>
    <t>Información complementaria encabezado CFD (1)</t>
  </si>
  <si>
    <t>Información de Pedimento que aplica a todas las partidas (0-1)</t>
  </si>
  <si>
    <t>Código</t>
  </si>
  <si>
    <t>Información de partidas (1-N)</t>
  </si>
  <si>
    <t>Información de cargos adicionales (0-N)</t>
  </si>
  <si>
    <t>Clave Interna del Producto, Parte o Servicio</t>
  </si>
  <si>
    <t>Clave del Cliente para el Producto, Parte o Servicio</t>
  </si>
  <si>
    <t>Descripción del Producto, Parte o Servicio</t>
  </si>
  <si>
    <t>Precio Unitario</t>
  </si>
  <si>
    <t>Unidad de Medida</t>
  </si>
  <si>
    <t>Información detallada del pedimento aplicable a la partida (0-N)</t>
  </si>
  <si>
    <t>Notas de la partida (0-N)</t>
  </si>
  <si>
    <t>Orden de Compra</t>
  </si>
  <si>
    <t>Fecha de la Orden de Compra</t>
  </si>
  <si>
    <t>Unidad Medida Peso</t>
  </si>
  <si>
    <t>No. Release</t>
  </si>
  <si>
    <t>No. ASN</t>
  </si>
  <si>
    <t>Tipo de Flete</t>
  </si>
  <si>
    <t>No. Nota</t>
  </si>
  <si>
    <t>Información complementaria de la partida (0-1)</t>
  </si>
  <si>
    <t>Porcentaje</t>
  </si>
  <si>
    <t>Información adicional de la partida (0-1)</t>
  </si>
  <si>
    <t>Información del impuesto aplicado</t>
  </si>
  <si>
    <t>Información de Entrega</t>
  </si>
  <si>
    <t>Fecha de recepción</t>
  </si>
  <si>
    <t>Detalle descuentos de la partida (0-N)</t>
  </si>
  <si>
    <t>Detalle de cargos de la partida (0-N)</t>
  </si>
  <si>
    <t>P=Empaque</t>
  </si>
  <si>
    <t>Campo de uso libre</t>
  </si>
  <si>
    <t>Información adicional del CFD (0-1)</t>
  </si>
  <si>
    <t>SAT</t>
  </si>
  <si>
    <t xml:space="preserve">Uso </t>
  </si>
  <si>
    <t>Terminos de pago</t>
  </si>
  <si>
    <t>Descripción del descuento aplicado</t>
  </si>
  <si>
    <t>No. Cliente</t>
  </si>
  <si>
    <t>Fecha</t>
  </si>
  <si>
    <t>CustomField3</t>
  </si>
  <si>
    <t>CustomField4</t>
  </si>
  <si>
    <t>CustomField5</t>
  </si>
  <si>
    <t>CustomField6</t>
  </si>
  <si>
    <t>CustomField7</t>
  </si>
  <si>
    <t>CustomField8</t>
  </si>
  <si>
    <t>CustomField9</t>
  </si>
  <si>
    <t>CustomField11</t>
  </si>
  <si>
    <t>CustomField12</t>
  </si>
  <si>
    <t>CustomField13</t>
  </si>
  <si>
    <t>CustomField14</t>
  </si>
  <si>
    <t>CustomField16</t>
  </si>
  <si>
    <t>CustomField17</t>
  </si>
  <si>
    <t>CustomField18</t>
  </si>
  <si>
    <t>CustomField19</t>
  </si>
  <si>
    <t>CustomField20</t>
  </si>
  <si>
    <t>CustomField21</t>
  </si>
  <si>
    <t>CustomField22</t>
  </si>
  <si>
    <t>CustomField23</t>
  </si>
  <si>
    <t>CustomField24</t>
  </si>
  <si>
    <t>CustomField25</t>
  </si>
  <si>
    <t>RecordID</t>
  </si>
  <si>
    <t>Deci-
males</t>
  </si>
  <si>
    <t>M=De uso mandatorio</t>
  </si>
  <si>
    <t>O= De uso opcional, mandatorio si se cuenta con la información, se reporta actualmente al SAT o el cliente la requiere</t>
  </si>
  <si>
    <t>Nomenclatura</t>
  </si>
  <si>
    <t>C = Alfanumérico</t>
  </si>
  <si>
    <t>D = Fecha</t>
  </si>
  <si>
    <t>Requerido si la moneda no es MXP</t>
  </si>
  <si>
    <t>Tipo de Cambio publicado por el SAT</t>
  </si>
  <si>
    <t>Fecha Envío</t>
  </si>
  <si>
    <t>Fecha de envío</t>
  </si>
  <si>
    <t>91 - cancelación</t>
  </si>
  <si>
    <t>Sufijo/naveReciboMaterial</t>
  </si>
  <si>
    <t>Peso Bruto</t>
  </si>
  <si>
    <t>PesoNeto</t>
  </si>
  <si>
    <t>Peso Neto</t>
  </si>
  <si>
    <r>
      <t xml:space="preserve">2 = ORIGEN
</t>
    </r>
    <r>
      <rPr>
        <b/>
        <sz val="8"/>
        <color indexed="8"/>
        <rFont val="Arial"/>
        <family val="2"/>
      </rPr>
      <t>3 = DESTINO</t>
    </r>
    <r>
      <rPr>
        <sz val="8"/>
        <color indexed="8"/>
        <rFont val="Arial"/>
        <family val="2"/>
      </rPr>
      <t xml:space="preserve">
4 = RECIBE EN NOMBRE DE…</t>
    </r>
  </si>
  <si>
    <t>|</t>
  </si>
  <si>
    <t>Elimina  25-11 César Castañeda</t>
  </si>
  <si>
    <t>E</t>
  </si>
  <si>
    <t>Lista Correos</t>
  </si>
  <si>
    <t>Separados por comas</t>
  </si>
  <si>
    <t>||</t>
  </si>
  <si>
    <t>2 pipes</t>
  </si>
  <si>
    <t>EMAIL</t>
  </si>
  <si>
    <t>DC10</t>
  </si>
  <si>
    <t>Información Addenda Qualitas</t>
  </si>
  <si>
    <t>num, de sucursal</t>
  </si>
  <si>
    <t>para el archivo de datos .dat</t>
  </si>
  <si>
    <t>Nombre de la impresora</t>
  </si>
  <si>
    <t xml:space="preserve">Impresora </t>
  </si>
  <si>
    <t>porcentaje</t>
  </si>
  <si>
    <t>monto</t>
  </si>
  <si>
    <t>nombre</t>
  </si>
  <si>
    <t>Impuesto local de traslado</t>
  </si>
  <si>
    <t>Impuestos retenidos locales</t>
  </si>
  <si>
    <t>IEPS</t>
  </si>
  <si>
    <t>ISR</t>
  </si>
  <si>
    <t>Retencion de IVA</t>
  </si>
  <si>
    <t>para que no aparezca</t>
  </si>
  <si>
    <t>[ImpuestosTras_Total]</t>
  </si>
  <si>
    <t>[ImpTrasPor]</t>
  </si>
  <si>
    <t>[ImpRetPor]</t>
  </si>
  <si>
    <t>[ImpuestosRet_Total]</t>
  </si>
  <si>
    <t>[ImpTrasIEPSPor]</t>
  </si>
  <si>
    <t>[ImpuestosTrasIEPS_Total]</t>
  </si>
  <si>
    <t>[ImpRetISRPor]</t>
  </si>
  <si>
    <t>[ImpuestosRetISR_Total]</t>
  </si>
  <si>
    <t>[ImpRetIVAPor]</t>
  </si>
  <si>
    <t>[ImpuestosRetIVA_Total]</t>
  </si>
  <si>
    <t>porcentaje de descuento (el monto esta en el E01:4)</t>
  </si>
  <si>
    <t>[PorDesc]</t>
  </si>
  <si>
    <t>porcentaje Desc</t>
  </si>
  <si>
    <t>Linea Orden Compra</t>
  </si>
  <si>
    <t>Precio de Lista</t>
  </si>
  <si>
    <t>Numero de cuenta</t>
  </si>
  <si>
    <t>Numero de cuenta receptora</t>
  </si>
  <si>
    <t>01 - FACTURA GENERAL
02 - NOTA DE CREDITO
03 - NOTA DE CARGO
04 - CARTA PORTE
05 - FACTURA AUTOS
06 - FACTURA SERVICIO
07 - FACTURA GARANTIA
08 - FACTURA REFACCIONES
09 - FACTURA ANTICIPOS
10 - FACTURA ESCAPE
11 - FACTURA COBRO
12 - FACTURA INGLES
13 - NOTA CREDITO INGLES 
14 - Donativos</t>
  </si>
  <si>
    <t>ship to</t>
  </si>
  <si>
    <t>DA9</t>
  </si>
  <si>
    <t>Packing slip</t>
  </si>
  <si>
    <t>DA10</t>
  </si>
  <si>
    <t>DA11</t>
  </si>
  <si>
    <t>Concatenada, aparece arriba</t>
  </si>
  <si>
    <t>DA12</t>
  </si>
  <si>
    <t>Num de proveedor</t>
  </si>
  <si>
    <t>Orden de Venta</t>
  </si>
  <si>
    <t>FOB. Transporte</t>
  </si>
  <si>
    <t>Observaciones</t>
  </si>
  <si>
    <t>FolioFiscalOrig</t>
  </si>
  <si>
    <t>Folio fiscal electrónico de la factura origen, sólo aplica para recibos de cobros en parcialidades</t>
  </si>
  <si>
    <t>FechaFOlioFiscalOrig</t>
  </si>
  <si>
    <t>fecha de emisión de la factura origem</t>
  </si>
  <si>
    <t>MontoFolioFiscalOrig</t>
  </si>
  <si>
    <t>monto de la factura origen</t>
  </si>
  <si>
    <t>SerieFolioFiscalOrig</t>
  </si>
  <si>
    <t>Clave Vehicular</t>
  </si>
  <si>
    <t>y el dc9??</t>
  </si>
  <si>
    <t>EA7</t>
  </si>
  <si>
    <t>Addenda</t>
  </si>
  <si>
    <t>Nombre de la addenda</t>
  </si>
  <si>
    <t>MABE</t>
  </si>
  <si>
    <t>Desarrollo de la addenda</t>
  </si>
  <si>
    <t>Se pone el cuerpo de la addenda separando por pipes los campos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</si>
</sst>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6">
    <font>
      <sz val="11"/>
      <color theme="1"/>
      <name val="Calibri"/>
      <family val="2"/>
    </font>
    <font>
      <sz val="11"/>
      <color indexed="8"/>
      <name val="Calibri"/>
      <family val="2"/>
    </font>
    <font>
      <sz val="10"/>
      <name val="Arial"/>
      <family val="2"/>
    </font>
    <font>
      <sz val="10"/>
      <color indexed="8"/>
      <name val="Arial"/>
      <family val="2"/>
    </font>
    <font>
      <sz val="9"/>
      <name val="Arial"/>
      <family val="2"/>
    </font>
    <font>
      <b/>
      <sz val="10"/>
      <name val="Arial"/>
      <family val="2"/>
    </font>
    <font>
      <b/>
      <sz val="9"/>
      <name val="Arial"/>
      <family val="2"/>
    </font>
    <font>
      <b/>
      <sz val="11"/>
      <color indexed="8"/>
      <name val="Calibri"/>
      <family val="2"/>
    </font>
    <font>
      <sz val="11"/>
      <color indexed="8"/>
      <name val="Arial"/>
      <family val="2"/>
    </font>
    <font>
      <b/>
      <sz val="12"/>
      <color indexed="9"/>
      <name val="Arial"/>
      <family val="2"/>
    </font>
    <font>
      <sz val="11"/>
      <name val="Arial"/>
      <family val="2"/>
    </font>
    <font>
      <b/>
      <sz val="11"/>
      <name val="Arial"/>
      <family val="2"/>
    </font>
    <font>
      <b/>
      <sz val="10"/>
      <color indexed="8"/>
      <name val="Arial"/>
      <family val="2"/>
    </font>
    <font>
      <sz val="8"/>
      <name val="Calibri"/>
      <family val="2"/>
    </font>
    <font>
      <u val="single"/>
      <sz val="8.25"/>
      <color indexed="12"/>
      <name val="Calibri"/>
      <family val="2"/>
    </font>
    <font>
      <u val="single"/>
      <sz val="8.25"/>
      <color indexed="36"/>
      <name val="Calibri"/>
      <family val="2"/>
    </font>
    <font>
      <sz val="8"/>
      <name val="Arial"/>
      <family val="2"/>
    </font>
    <font>
      <b/>
      <sz val="8"/>
      <name val="Arial"/>
      <family val="2"/>
    </font>
    <font>
      <sz val="8"/>
      <color indexed="8"/>
      <name val="Arial"/>
      <family val="2"/>
    </font>
    <font>
      <b/>
      <sz val="8"/>
      <color indexed="8"/>
      <name val="Arial"/>
      <family val="2"/>
    </font>
    <font>
      <sz val="8"/>
      <color indexed="10"/>
      <name val="Arial"/>
      <family val="2"/>
    </font>
    <font>
      <b/>
      <i/>
      <sz val="8"/>
      <color indexed="8"/>
      <name val="Arial"/>
      <family val="2"/>
    </font>
    <font>
      <b/>
      <i/>
      <sz val="8"/>
      <color indexed="10"/>
      <name val="Arial"/>
      <family val="2"/>
    </font>
    <font>
      <i/>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60"/>
        <bgColor indexed="64"/>
      </patternFill>
    </fill>
    <fill>
      <patternFill patternType="solid">
        <fgColor indexed="56"/>
        <bgColor indexed="64"/>
      </patternFill>
    </fill>
    <fill>
      <patternFill patternType="solid">
        <fgColor indexed="17"/>
        <bgColor indexed="64"/>
      </patternFill>
    </fill>
    <fill>
      <patternFill patternType="solid">
        <fgColor rgb="FFFFFF00"/>
        <bgColor indexed="64"/>
      </patternFill>
    </fill>
    <fill>
      <patternFill patternType="solid">
        <fgColor rgb="FFFFC000"/>
        <bgColor indexed="64"/>
      </patternFill>
    </fill>
    <fill>
      <patternFill patternType="solid">
        <fgColor theme="5" tint="0.7999799847602844"/>
        <bgColor indexed="64"/>
      </patternFill>
    </fill>
    <fill>
      <patternFill patternType="solid">
        <fgColor rgb="FFFF0000"/>
        <bgColor indexed="64"/>
      </patternFill>
    </fill>
    <fill>
      <patternFill patternType="solid">
        <fgColor theme="6"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29">
    <xf numFmtId="0" fontId="0" fillId="0" borderId="0" xfId="0" applyFont="1" applyAlignment="1">
      <alignment/>
    </xf>
    <xf numFmtId="0" fontId="2" fillId="32" borderId="10" xfId="0" applyFont="1" applyFill="1" applyBorder="1" applyAlignment="1">
      <alignment vertical="top" wrapText="1"/>
    </xf>
    <xf numFmtId="0" fontId="5" fillId="32" borderId="10" xfId="0" applyFont="1" applyFill="1" applyBorder="1" applyAlignment="1">
      <alignment vertical="top" wrapText="1"/>
    </xf>
    <xf numFmtId="0" fontId="5" fillId="32" borderId="10" xfId="0" applyFont="1" applyFill="1" applyBorder="1" applyAlignment="1">
      <alignment horizontal="right" vertical="top" wrapText="1"/>
    </xf>
    <xf numFmtId="0" fontId="5" fillId="32" borderId="10" xfId="0" applyFont="1" applyFill="1" applyBorder="1" applyAlignment="1">
      <alignment horizontal="left" vertical="top" wrapText="1"/>
    </xf>
    <xf numFmtId="0" fontId="6" fillId="32" borderId="10" xfId="0" applyFont="1" applyFill="1" applyBorder="1" applyAlignment="1">
      <alignment horizontal="center" vertical="top" wrapText="1"/>
    </xf>
    <xf numFmtId="0" fontId="0" fillId="32" borderId="0" xfId="0" applyFill="1" applyBorder="1" applyAlignment="1">
      <alignment/>
    </xf>
    <xf numFmtId="0" fontId="0" fillId="33" borderId="0" xfId="0" applyFill="1" applyBorder="1" applyAlignment="1">
      <alignment/>
    </xf>
    <xf numFmtId="0" fontId="2" fillId="33" borderId="10" xfId="0" applyFont="1" applyFill="1" applyBorder="1" applyAlignment="1">
      <alignment horizontal="center" vertical="top" wrapText="1"/>
    </xf>
    <xf numFmtId="0" fontId="2" fillId="33" borderId="10" xfId="0" applyFont="1" applyFill="1" applyBorder="1" applyAlignment="1">
      <alignment horizontal="righ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5" fillId="33" borderId="10" xfId="0" applyFont="1" applyFill="1" applyBorder="1" applyAlignment="1">
      <alignment horizontal="right" vertical="top"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2" fillId="33" borderId="10" xfId="0" applyFont="1" applyFill="1" applyBorder="1" applyAlignment="1">
      <alignment vertical="top" wrapText="1"/>
    </xf>
    <xf numFmtId="0" fontId="8" fillId="33" borderId="10" xfId="0" applyFont="1" applyFill="1" applyBorder="1" applyAlignment="1">
      <alignment vertical="top" wrapText="1"/>
    </xf>
    <xf numFmtId="0" fontId="3" fillId="33" borderId="10" xfId="0" applyFont="1" applyFill="1" applyBorder="1" applyAlignment="1">
      <alignment vertical="top" wrapText="1"/>
    </xf>
    <xf numFmtId="0" fontId="6" fillId="33" borderId="10" xfId="0" applyFont="1" applyFill="1" applyBorder="1" applyAlignment="1">
      <alignment horizontal="center" vertical="top" wrapText="1"/>
    </xf>
    <xf numFmtId="0" fontId="8" fillId="33" borderId="0" xfId="0" applyFont="1" applyFill="1" applyBorder="1" applyAlignment="1">
      <alignment vertical="top" wrapText="1"/>
    </xf>
    <xf numFmtId="0" fontId="8" fillId="33" borderId="0" xfId="0" applyFont="1" applyFill="1" applyBorder="1" applyAlignment="1">
      <alignment wrapText="1"/>
    </xf>
    <xf numFmtId="0" fontId="8" fillId="33" borderId="0" xfId="0" applyFont="1" applyFill="1" applyBorder="1" applyAlignment="1">
      <alignment horizontal="right" wrapText="1"/>
    </xf>
    <xf numFmtId="0" fontId="8" fillId="33" borderId="0" xfId="0" applyFont="1" applyFill="1" applyBorder="1" applyAlignment="1">
      <alignment horizontal="center" vertical="top" wrapText="1"/>
    </xf>
    <xf numFmtId="0" fontId="2" fillId="33" borderId="0" xfId="0" applyFont="1" applyFill="1" applyBorder="1" applyAlignment="1">
      <alignment vertical="top" wrapText="1"/>
    </xf>
    <xf numFmtId="0" fontId="2" fillId="33" borderId="0" xfId="0" applyFont="1" applyFill="1" applyBorder="1" applyAlignment="1">
      <alignment horizontal="right" vertical="top" wrapText="1"/>
    </xf>
    <xf numFmtId="0" fontId="4" fillId="33" borderId="0" xfId="0" applyFont="1" applyFill="1" applyBorder="1" applyAlignment="1">
      <alignment horizontal="center" vertical="top" wrapText="1"/>
    </xf>
    <xf numFmtId="0" fontId="3" fillId="33" borderId="0" xfId="0" applyFont="1" applyFill="1" applyBorder="1" applyAlignment="1">
      <alignment vertical="top" wrapText="1"/>
    </xf>
    <xf numFmtId="0" fontId="11" fillId="33" borderId="10" xfId="0" applyFont="1" applyFill="1" applyBorder="1" applyAlignment="1">
      <alignment vertical="top" wrapText="1"/>
    </xf>
    <xf numFmtId="0" fontId="10" fillId="33" borderId="10" xfId="0" applyFont="1" applyFill="1" applyBorder="1" applyAlignment="1">
      <alignment vertical="top" wrapText="1"/>
    </xf>
    <xf numFmtId="0" fontId="10" fillId="33" borderId="0" xfId="0" applyFont="1" applyFill="1" applyBorder="1" applyAlignment="1">
      <alignment vertical="top" wrapText="1"/>
    </xf>
    <xf numFmtId="0" fontId="10" fillId="34" borderId="0" xfId="0" applyFont="1" applyFill="1" applyBorder="1" applyAlignment="1">
      <alignment vertical="top" wrapText="1"/>
    </xf>
    <xf numFmtId="0" fontId="11" fillId="32" borderId="10" xfId="0" applyFont="1" applyFill="1" applyBorder="1" applyAlignment="1">
      <alignment vertical="top" wrapText="1"/>
    </xf>
    <xf numFmtId="0" fontId="10" fillId="32" borderId="10" xfId="0" applyFont="1" applyFill="1" applyBorder="1" applyAlignment="1">
      <alignment vertical="top" wrapText="1"/>
    </xf>
    <xf numFmtId="0" fontId="12" fillId="0" borderId="10" xfId="0" applyFont="1" applyBorder="1" applyAlignment="1">
      <alignment/>
    </xf>
    <xf numFmtId="0" fontId="3" fillId="0" borderId="10" xfId="0" applyFont="1" applyBorder="1" applyAlignment="1">
      <alignment/>
    </xf>
    <xf numFmtId="0" fontId="3" fillId="0" borderId="10" xfId="0" applyFont="1" applyBorder="1" applyAlignment="1">
      <alignment wrapText="1"/>
    </xf>
    <xf numFmtId="0" fontId="3" fillId="0" borderId="0" xfId="0" applyFont="1" applyBorder="1" applyAlignment="1">
      <alignment wrapText="1"/>
    </xf>
    <xf numFmtId="0" fontId="2" fillId="35" borderId="10" xfId="0" applyFont="1" applyFill="1" applyBorder="1" applyAlignment="1">
      <alignment horizontal="right" vertical="top" wrapText="1"/>
    </xf>
    <xf numFmtId="0" fontId="4" fillId="35"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5" fillId="33" borderId="0" xfId="0" applyFont="1" applyFill="1" applyBorder="1" applyAlignment="1">
      <alignment vertical="top" wrapText="1"/>
    </xf>
    <xf numFmtId="0" fontId="2" fillId="33" borderId="0" xfId="0" applyFont="1" applyFill="1" applyBorder="1" applyAlignment="1">
      <alignment horizontal="center" vertical="top" wrapText="1"/>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10" xfId="0" applyFont="1" applyBorder="1" applyAlignment="1">
      <alignment wrapText="1"/>
    </xf>
    <xf numFmtId="17" fontId="5" fillId="33" borderId="10" xfId="0" applyNumberFormat="1" applyFont="1" applyFill="1" applyBorder="1" applyAlignment="1" quotePrefix="1">
      <alignment vertical="top" wrapText="1"/>
    </xf>
    <xf numFmtId="0" fontId="7" fillId="0" borderId="0" xfId="0" applyFont="1" applyAlignment="1">
      <alignment/>
    </xf>
    <xf numFmtId="0" fontId="18" fillId="0" borderId="10" xfId="0" applyFont="1" applyBorder="1" applyAlignment="1">
      <alignment vertical="top"/>
    </xf>
    <xf numFmtId="0" fontId="18" fillId="0" borderId="10" xfId="0" applyFont="1" applyBorder="1" applyAlignment="1">
      <alignment vertical="top" wrapText="1"/>
    </xf>
    <xf numFmtId="0" fontId="18" fillId="0" borderId="0" xfId="0" applyFont="1" applyAlignment="1">
      <alignment vertical="top"/>
    </xf>
    <xf numFmtId="0" fontId="18" fillId="36" borderId="0" xfId="0" applyFont="1" applyFill="1" applyAlignment="1">
      <alignment vertical="top"/>
    </xf>
    <xf numFmtId="0" fontId="19" fillId="0" borderId="0" xfId="0" applyFont="1" applyAlignment="1">
      <alignment vertical="top"/>
    </xf>
    <xf numFmtId="0" fontId="18" fillId="0" borderId="11" xfId="0" applyFont="1" applyBorder="1" applyAlignment="1">
      <alignment vertical="top"/>
    </xf>
    <xf numFmtId="0" fontId="19" fillId="0" borderId="11" xfId="0" applyFont="1" applyBorder="1" applyAlignment="1">
      <alignment vertical="top"/>
    </xf>
    <xf numFmtId="0" fontId="18" fillId="0" borderId="12" xfId="0" applyFont="1" applyBorder="1" applyAlignment="1">
      <alignment vertical="top"/>
    </xf>
    <xf numFmtId="0" fontId="19" fillId="0" borderId="13" xfId="0" applyFont="1" applyBorder="1" applyAlignment="1">
      <alignment vertical="top"/>
    </xf>
    <xf numFmtId="0" fontId="19" fillId="0" borderId="13" xfId="0" applyFont="1" applyBorder="1" applyAlignment="1">
      <alignment vertical="top" wrapText="1"/>
    </xf>
    <xf numFmtId="0" fontId="19" fillId="0" borderId="14" xfId="0" applyFont="1" applyBorder="1" applyAlignment="1">
      <alignment vertical="top"/>
    </xf>
    <xf numFmtId="0" fontId="19" fillId="2" borderId="10" xfId="0" applyFont="1" applyFill="1" applyBorder="1" applyAlignment="1">
      <alignment vertical="top"/>
    </xf>
    <xf numFmtId="0" fontId="18" fillId="2" borderId="10" xfId="0" applyFont="1" applyFill="1" applyBorder="1" applyAlignment="1">
      <alignment vertical="top"/>
    </xf>
    <xf numFmtId="0" fontId="18" fillId="37" borderId="0" xfId="0" applyFont="1" applyFill="1" applyAlignment="1">
      <alignment vertical="top"/>
    </xf>
    <xf numFmtId="0" fontId="18" fillId="0" borderId="10" xfId="0" applyFont="1" applyBorder="1" applyAlignment="1" quotePrefix="1">
      <alignment vertical="top"/>
    </xf>
    <xf numFmtId="0" fontId="18" fillId="38" borderId="0" xfId="0" applyFont="1" applyFill="1" applyAlignment="1">
      <alignment vertical="top"/>
    </xf>
    <xf numFmtId="0" fontId="17" fillId="0" borderId="0" xfId="0" applyFont="1" applyAlignment="1">
      <alignment vertical="top"/>
    </xf>
    <xf numFmtId="0" fontId="18" fillId="0" borderId="0" xfId="0" applyFont="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vertical="top"/>
    </xf>
    <xf numFmtId="0" fontId="19" fillId="0" borderId="15" xfId="0" applyFont="1" applyBorder="1" applyAlignment="1">
      <alignment vertical="top" wrapText="1"/>
    </xf>
    <xf numFmtId="0" fontId="18" fillId="0" borderId="15" xfId="0" applyFont="1" applyBorder="1" applyAlignment="1">
      <alignment vertical="top"/>
    </xf>
    <xf numFmtId="0" fontId="20" fillId="0" borderId="10" xfId="0" applyFont="1" applyBorder="1" applyAlignment="1">
      <alignment vertical="top"/>
    </xf>
    <xf numFmtId="0" fontId="20" fillId="0" borderId="0" xfId="0" applyFont="1" applyAlignment="1">
      <alignment vertical="top"/>
    </xf>
    <xf numFmtId="0" fontId="18" fillId="39" borderId="0" xfId="0" applyFont="1" applyFill="1" applyAlignment="1">
      <alignment vertical="top"/>
    </xf>
    <xf numFmtId="0" fontId="18" fillId="40" borderId="0" xfId="0" applyFont="1" applyFill="1" applyAlignment="1">
      <alignment vertical="top"/>
    </xf>
    <xf numFmtId="0" fontId="16" fillId="41" borderId="0" xfId="0" applyFont="1" applyFill="1" applyAlignment="1">
      <alignment vertical="top"/>
    </xf>
    <xf numFmtId="0" fontId="16" fillId="41" borderId="10" xfId="0" applyFont="1" applyFill="1" applyBorder="1" applyAlignment="1">
      <alignment vertical="top"/>
    </xf>
    <xf numFmtId="0" fontId="16" fillId="41" borderId="15" xfId="0" applyFont="1" applyFill="1" applyBorder="1" applyAlignment="1">
      <alignment vertical="top"/>
    </xf>
    <xf numFmtId="0" fontId="16" fillId="41" borderId="10" xfId="0" applyFont="1" applyFill="1" applyBorder="1" applyAlignment="1">
      <alignment vertical="top" wrapText="1"/>
    </xf>
    <xf numFmtId="0" fontId="18" fillId="41" borderId="0" xfId="0" applyFont="1" applyFill="1" applyAlignment="1">
      <alignment vertical="top"/>
    </xf>
    <xf numFmtId="0" fontId="18" fillId="41" borderId="0" xfId="0" applyFont="1" applyFill="1" applyBorder="1" applyAlignment="1">
      <alignment vertical="top"/>
    </xf>
    <xf numFmtId="0" fontId="19" fillId="41" borderId="0" xfId="0" applyFont="1" applyFill="1" applyBorder="1" applyAlignment="1">
      <alignment vertical="top"/>
    </xf>
    <xf numFmtId="0" fontId="18" fillId="41" borderId="10" xfId="0" applyFont="1" applyFill="1" applyBorder="1" applyAlignment="1">
      <alignment vertical="top"/>
    </xf>
    <xf numFmtId="0" fontId="18" fillId="41" borderId="15" xfId="0" applyFont="1" applyFill="1" applyBorder="1" applyAlignment="1">
      <alignment vertical="top"/>
    </xf>
    <xf numFmtId="0" fontId="19" fillId="41" borderId="10" xfId="0" applyFont="1" applyFill="1" applyBorder="1" applyAlignment="1">
      <alignment vertical="top"/>
    </xf>
    <xf numFmtId="0" fontId="19" fillId="39" borderId="10" xfId="0" applyFont="1" applyFill="1" applyBorder="1" applyAlignment="1">
      <alignment vertical="top"/>
    </xf>
    <xf numFmtId="0" fontId="18" fillId="39" borderId="10" xfId="0" applyFont="1" applyFill="1" applyBorder="1" applyAlignment="1">
      <alignment vertical="top"/>
    </xf>
    <xf numFmtId="0" fontId="18" fillId="39" borderId="16" xfId="0" applyFont="1" applyFill="1" applyBorder="1" applyAlignment="1">
      <alignment vertical="top"/>
    </xf>
    <xf numFmtId="0" fontId="16" fillId="39" borderId="10" xfId="0" applyFont="1" applyFill="1" applyBorder="1" applyAlignment="1">
      <alignment horizontal="center" vertical="top"/>
    </xf>
    <xf numFmtId="0" fontId="18" fillId="39" borderId="0" xfId="0" applyFont="1" applyFill="1" applyBorder="1" applyAlignment="1">
      <alignment vertical="top"/>
    </xf>
    <xf numFmtId="0" fontId="19" fillId="39" borderId="0" xfId="0" applyFont="1" applyFill="1" applyAlignment="1">
      <alignment vertical="top"/>
    </xf>
    <xf numFmtId="0" fontId="19" fillId="39" borderId="0" xfId="0" applyFont="1" applyFill="1" applyBorder="1" applyAlignment="1">
      <alignment vertical="top"/>
    </xf>
    <xf numFmtId="0" fontId="19" fillId="39" borderId="10" xfId="0" applyFont="1" applyFill="1" applyBorder="1" applyAlignment="1">
      <alignment horizontal="center" vertical="top"/>
    </xf>
    <xf numFmtId="0" fontId="18" fillId="42" borderId="0" xfId="0" applyFont="1" applyFill="1" applyAlignment="1">
      <alignment vertical="top"/>
    </xf>
    <xf numFmtId="0" fontId="19" fillId="42" borderId="10" xfId="0" applyFont="1" applyFill="1" applyBorder="1" applyAlignment="1">
      <alignment vertical="top"/>
    </xf>
    <xf numFmtId="0" fontId="18" fillId="42" borderId="15" xfId="0" applyFont="1" applyFill="1" applyBorder="1" applyAlignment="1">
      <alignment vertical="top"/>
    </xf>
    <xf numFmtId="0" fontId="18" fillId="42" borderId="10" xfId="0" applyFont="1" applyFill="1" applyBorder="1" applyAlignment="1">
      <alignment vertical="top"/>
    </xf>
    <xf numFmtId="0" fontId="20" fillId="42" borderId="10" xfId="0" applyFont="1" applyFill="1" applyBorder="1" applyAlignment="1">
      <alignment vertical="top"/>
    </xf>
    <xf numFmtId="0" fontId="21" fillId="39" borderId="0" xfId="0" applyFont="1" applyFill="1" applyAlignment="1">
      <alignment vertical="top"/>
    </xf>
    <xf numFmtId="0" fontId="21" fillId="39" borderId="10" xfId="0" applyFont="1" applyFill="1" applyBorder="1" applyAlignment="1">
      <alignment vertical="top"/>
    </xf>
    <xf numFmtId="0" fontId="22" fillId="39" borderId="10" xfId="0" applyFont="1" applyFill="1" applyBorder="1" applyAlignment="1">
      <alignment vertical="top"/>
    </xf>
    <xf numFmtId="0" fontId="21" fillId="39" borderId="15" xfId="0" applyFont="1" applyFill="1" applyBorder="1" applyAlignment="1">
      <alignment vertical="top"/>
    </xf>
    <xf numFmtId="0" fontId="18" fillId="43" borderId="0" xfId="0" applyFont="1" applyFill="1" applyAlignment="1">
      <alignment vertical="top"/>
    </xf>
    <xf numFmtId="0" fontId="19" fillId="43" borderId="10" xfId="0" applyFont="1" applyFill="1" applyBorder="1" applyAlignment="1">
      <alignment vertical="top"/>
    </xf>
    <xf numFmtId="0" fontId="18" fillId="43" borderId="15" xfId="0" applyFont="1" applyFill="1" applyBorder="1" applyAlignment="1">
      <alignment vertical="top"/>
    </xf>
    <xf numFmtId="0" fontId="18" fillId="43" borderId="10" xfId="0" applyFont="1" applyFill="1" applyBorder="1" applyAlignment="1">
      <alignment vertical="top"/>
    </xf>
    <xf numFmtId="0" fontId="23" fillId="0" borderId="0" xfId="0" applyFont="1" applyAlignment="1">
      <alignment vertical="top"/>
    </xf>
    <xf numFmtId="0" fontId="21" fillId="0" borderId="0" xfId="0" applyFont="1" applyAlignment="1">
      <alignment vertical="top"/>
    </xf>
    <xf numFmtId="0" fontId="19" fillId="2" borderId="11" xfId="0" applyFont="1" applyFill="1" applyBorder="1" applyAlignment="1">
      <alignment vertical="top"/>
    </xf>
    <xf numFmtId="0" fontId="18" fillId="13" borderId="0" xfId="0" applyFont="1" applyFill="1" applyAlignment="1">
      <alignment vertical="top"/>
    </xf>
    <xf numFmtId="0" fontId="18" fillId="13" borderId="0" xfId="0" applyFont="1" applyFill="1" applyBorder="1" applyAlignment="1">
      <alignment vertical="top"/>
    </xf>
    <xf numFmtId="0" fontId="18" fillId="13" borderId="10" xfId="0" applyFont="1" applyFill="1" applyBorder="1" applyAlignment="1">
      <alignment vertical="top"/>
    </xf>
    <xf numFmtId="0" fontId="21" fillId="39" borderId="0" xfId="0" applyFont="1" applyFill="1" applyBorder="1" applyAlignment="1">
      <alignment vertical="top"/>
    </xf>
    <xf numFmtId="0" fontId="21" fillId="17" borderId="0" xfId="0" applyFont="1" applyFill="1" applyBorder="1" applyAlignment="1">
      <alignment vertical="top"/>
    </xf>
    <xf numFmtId="0" fontId="55" fillId="0" borderId="0" xfId="0" applyFont="1" applyAlignment="1">
      <alignment vertical="top"/>
    </xf>
    <xf numFmtId="0" fontId="5" fillId="32" borderId="10" xfId="0" applyFont="1" applyFill="1" applyBorder="1" applyAlignment="1">
      <alignment vertical="top" wrapText="1"/>
    </xf>
    <xf numFmtId="0" fontId="0" fillId="32" borderId="10" xfId="0" applyFill="1" applyBorder="1" applyAlignment="1">
      <alignment wrapText="1"/>
    </xf>
    <xf numFmtId="0" fontId="2" fillId="32" borderId="10" xfId="0" applyFont="1" applyFill="1" applyBorder="1" applyAlignment="1">
      <alignment vertical="top" wrapText="1"/>
    </xf>
    <xf numFmtId="0" fontId="0" fillId="32" borderId="10" xfId="0" applyFill="1" applyBorder="1" applyAlignment="1">
      <alignment vertical="top" wrapText="1"/>
    </xf>
    <xf numFmtId="0" fontId="2" fillId="33" borderId="0" xfId="0" applyFont="1" applyFill="1" applyBorder="1" applyAlignment="1">
      <alignment horizontal="center" vertical="top" wrapText="1"/>
    </xf>
    <xf numFmtId="0" fontId="8" fillId="33" borderId="0" xfId="0" applyFont="1" applyFill="1" applyBorder="1" applyAlignment="1">
      <alignment horizontal="center" vertical="top" wrapText="1"/>
    </xf>
    <xf numFmtId="0" fontId="0" fillId="33" borderId="0" xfId="0" applyFill="1" applyBorder="1" applyAlignment="1">
      <alignment horizontal="center" wrapText="1"/>
    </xf>
    <xf numFmtId="0" fontId="9" fillId="34" borderId="10" xfId="0" applyFont="1" applyFill="1" applyBorder="1" applyAlignment="1">
      <alignment horizontal="center" vertical="top" wrapText="1"/>
    </xf>
    <xf numFmtId="0" fontId="7" fillId="32" borderId="10" xfId="0" applyFont="1" applyFill="1" applyBorder="1" applyAlignment="1">
      <alignment wrapText="1"/>
    </xf>
    <xf numFmtId="0" fontId="2" fillId="32" borderId="16" xfId="0" applyFont="1" applyFill="1" applyBorder="1" applyAlignment="1">
      <alignment horizontal="center" vertical="top" wrapText="1"/>
    </xf>
    <xf numFmtId="0" fontId="0" fillId="32" borderId="17" xfId="0" applyFill="1" applyBorder="1" applyAlignment="1">
      <alignment horizontal="center" wrapText="1"/>
    </xf>
    <xf numFmtId="0" fontId="0" fillId="32" borderId="18" xfId="0" applyFill="1" applyBorder="1" applyAlignment="1">
      <alignment horizontal="center" wrapText="1"/>
    </xf>
    <xf numFmtId="0" fontId="2" fillId="33" borderId="0" xfId="0" applyFont="1" applyFill="1" applyBorder="1" applyAlignment="1">
      <alignment vertical="top" wrapText="1"/>
    </xf>
    <xf numFmtId="0" fontId="0" fillId="33" borderId="0"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79"/>
  <sheetViews>
    <sheetView workbookViewId="0" topLeftCell="A1">
      <selection activeCell="L94" sqref="L94"/>
    </sheetView>
  </sheetViews>
  <sheetFormatPr defaultColWidth="9.140625" defaultRowHeight="15"/>
  <cols>
    <col min="1" max="1" width="1.7109375" style="7" customWidth="1"/>
    <col min="2" max="2" width="0.5625" style="7" customWidth="1"/>
    <col min="3" max="3" width="1.7109375" style="7" customWidth="1"/>
    <col min="4" max="4" width="6.28125" style="19" bestFit="1" customWidth="1"/>
    <col min="5" max="5" width="25.28125" style="20" bestFit="1" customWidth="1"/>
    <col min="6" max="6" width="6.7109375" style="21" customWidth="1"/>
    <col min="7" max="7" width="8.28125" style="21" customWidth="1"/>
    <col min="8" max="8" width="12.8515625" style="20" bestFit="1" customWidth="1"/>
    <col min="9" max="9" width="4.8515625" style="22" customWidth="1"/>
    <col min="10" max="10" width="7.7109375" style="22" bestFit="1" customWidth="1"/>
    <col min="11" max="11" width="81.28125" style="20" bestFit="1" customWidth="1"/>
    <col min="12" max="12" width="30.8515625" style="20" customWidth="1"/>
    <col min="13" max="18" width="9.140625" style="7" customWidth="1"/>
    <col min="19" max="16384" width="9.140625" style="7" customWidth="1"/>
  </cols>
  <sheetData>
    <row r="1" spans="4:12" ht="15">
      <c r="D1" s="119" t="s">
        <v>80</v>
      </c>
      <c r="E1" s="120"/>
      <c r="F1" s="120"/>
      <c r="G1" s="120"/>
      <c r="H1" s="120"/>
      <c r="I1" s="120"/>
      <c r="J1" s="120"/>
      <c r="K1" s="120"/>
      <c r="L1" s="121"/>
    </row>
    <row r="3" spans="4:12" ht="15.75">
      <c r="D3" s="122" t="s">
        <v>78</v>
      </c>
      <c r="E3" s="122"/>
      <c r="F3" s="122"/>
      <c r="G3" s="122"/>
      <c r="H3" s="122"/>
      <c r="I3" s="122"/>
      <c r="J3" s="122"/>
      <c r="K3" s="122"/>
      <c r="L3" s="122"/>
    </row>
    <row r="4" spans="4:12" ht="38.25">
      <c r="D4" s="39"/>
      <c r="E4" s="40" t="s">
        <v>71</v>
      </c>
      <c r="F4" s="40" t="s">
        <v>67</v>
      </c>
      <c r="G4" s="40" t="s">
        <v>197</v>
      </c>
      <c r="H4" s="40" t="s">
        <v>66</v>
      </c>
      <c r="I4" s="38" t="s">
        <v>65</v>
      </c>
      <c r="J4" s="38" t="s">
        <v>64</v>
      </c>
      <c r="K4" s="40" t="s">
        <v>68</v>
      </c>
      <c r="L4" s="40" t="s">
        <v>69</v>
      </c>
    </row>
    <row r="5" spans="4:12" ht="15">
      <c r="D5" s="27" t="s">
        <v>40</v>
      </c>
      <c r="E5" s="11" t="s">
        <v>72</v>
      </c>
      <c r="F5" s="12"/>
      <c r="G5" s="12"/>
      <c r="H5" s="13">
        <v>1</v>
      </c>
      <c r="I5" s="18" t="s">
        <v>63</v>
      </c>
      <c r="J5" s="14" t="s">
        <v>63</v>
      </c>
      <c r="K5" s="11"/>
      <c r="L5" s="15"/>
    </row>
    <row r="6" spans="4:12" ht="15">
      <c r="D6" s="16">
        <v>1</v>
      </c>
      <c r="E6" s="15" t="s">
        <v>70</v>
      </c>
      <c r="F6" s="9">
        <v>1</v>
      </c>
      <c r="G6" s="9">
        <v>3</v>
      </c>
      <c r="H6" s="15" t="s">
        <v>5</v>
      </c>
      <c r="I6" s="14"/>
      <c r="J6" s="8"/>
      <c r="K6" s="15" t="s">
        <v>77</v>
      </c>
      <c r="L6" s="11" t="s">
        <v>40</v>
      </c>
    </row>
    <row r="7" spans="4:12" ht="15">
      <c r="D7" s="16">
        <v>2</v>
      </c>
      <c r="E7" s="15" t="s">
        <v>196</v>
      </c>
      <c r="F7" s="9">
        <f>F6+G6</f>
        <v>4</v>
      </c>
      <c r="G7" s="9">
        <v>20</v>
      </c>
      <c r="H7" s="15" t="s">
        <v>5</v>
      </c>
      <c r="I7" s="10" t="s">
        <v>63</v>
      </c>
      <c r="J7" s="8" t="s">
        <v>63</v>
      </c>
      <c r="K7" s="15" t="s">
        <v>81</v>
      </c>
      <c r="L7" s="15"/>
    </row>
    <row r="8" spans="4:12" ht="25.5">
      <c r="D8" s="16">
        <v>3</v>
      </c>
      <c r="E8" s="15" t="s">
        <v>6</v>
      </c>
      <c r="F8" s="9">
        <f aca="true" t="shared" si="0" ref="F8:F16">F7+G7</f>
        <v>24</v>
      </c>
      <c r="G8" s="9">
        <v>19</v>
      </c>
      <c r="H8" s="15" t="s">
        <v>0</v>
      </c>
      <c r="I8" s="10" t="s">
        <v>63</v>
      </c>
      <c r="J8" s="10" t="s">
        <v>63</v>
      </c>
      <c r="K8" s="15" t="s">
        <v>83</v>
      </c>
      <c r="L8" s="15" t="s">
        <v>82</v>
      </c>
    </row>
    <row r="9" spans="4:12" ht="15">
      <c r="D9" s="16">
        <v>4</v>
      </c>
      <c r="E9" s="15" t="s">
        <v>7</v>
      </c>
      <c r="F9" s="9">
        <f t="shared" si="0"/>
        <v>43</v>
      </c>
      <c r="G9" s="9">
        <v>50</v>
      </c>
      <c r="H9" s="15" t="s">
        <v>5</v>
      </c>
      <c r="I9" s="10" t="s">
        <v>63</v>
      </c>
      <c r="J9" s="10" t="s">
        <v>63</v>
      </c>
      <c r="K9" s="17" t="s">
        <v>86</v>
      </c>
      <c r="L9" s="15" t="s">
        <v>85</v>
      </c>
    </row>
    <row r="10" spans="4:12" ht="15">
      <c r="D10" s="16">
        <v>5</v>
      </c>
      <c r="E10" s="15" t="s">
        <v>8</v>
      </c>
      <c r="F10" s="9">
        <f t="shared" si="0"/>
        <v>93</v>
      </c>
      <c r="G10" s="9">
        <v>150</v>
      </c>
      <c r="H10" s="15" t="s">
        <v>5</v>
      </c>
      <c r="I10" s="10" t="s">
        <v>1</v>
      </c>
      <c r="J10" s="10" t="s">
        <v>222</v>
      </c>
      <c r="K10" s="17" t="s">
        <v>84</v>
      </c>
      <c r="L10" s="15"/>
    </row>
    <row r="11" spans="4:12" ht="15">
      <c r="D11" s="16">
        <v>6</v>
      </c>
      <c r="E11" s="15" t="s">
        <v>164</v>
      </c>
      <c r="F11" s="9">
        <f t="shared" si="0"/>
        <v>243</v>
      </c>
      <c r="G11" s="9">
        <v>14</v>
      </c>
      <c r="H11" s="15" t="s">
        <v>4</v>
      </c>
      <c r="I11" s="10" t="s">
        <v>63</v>
      </c>
      <c r="J11" s="10" t="s">
        <v>63</v>
      </c>
      <c r="K11" s="15" t="s">
        <v>104</v>
      </c>
      <c r="L11" s="15"/>
    </row>
    <row r="12" spans="4:12" ht="15">
      <c r="D12" s="16">
        <v>7</v>
      </c>
      <c r="E12" s="15" t="s">
        <v>9</v>
      </c>
      <c r="F12" s="9">
        <f t="shared" si="0"/>
        <v>257</v>
      </c>
      <c r="G12" s="9">
        <v>14</v>
      </c>
      <c r="H12" s="15" t="s">
        <v>4</v>
      </c>
      <c r="I12" s="10" t="s">
        <v>1</v>
      </c>
      <c r="J12" s="10" t="s">
        <v>222</v>
      </c>
      <c r="K12" s="15" t="s">
        <v>87</v>
      </c>
      <c r="L12" s="15"/>
    </row>
    <row r="13" spans="4:12" ht="15">
      <c r="D13" s="16">
        <v>8</v>
      </c>
      <c r="E13" s="15" t="s">
        <v>10</v>
      </c>
      <c r="F13" s="9">
        <f t="shared" si="0"/>
        <v>271</v>
      </c>
      <c r="G13" s="9">
        <v>150</v>
      </c>
      <c r="H13" s="15" t="s">
        <v>5</v>
      </c>
      <c r="I13" s="10" t="s">
        <v>1</v>
      </c>
      <c r="J13" s="10" t="s">
        <v>222</v>
      </c>
      <c r="K13" s="17" t="s">
        <v>88</v>
      </c>
      <c r="L13" s="15"/>
    </row>
    <row r="14" spans="4:12" ht="15">
      <c r="D14" s="16">
        <v>9</v>
      </c>
      <c r="E14" s="15" t="s">
        <v>11</v>
      </c>
      <c r="F14" s="9">
        <f>F13+G13</f>
        <v>421</v>
      </c>
      <c r="G14" s="9">
        <v>14</v>
      </c>
      <c r="H14" s="15" t="s">
        <v>4</v>
      </c>
      <c r="I14" s="10" t="s">
        <v>63</v>
      </c>
      <c r="J14" s="10" t="s">
        <v>63</v>
      </c>
      <c r="K14" s="17" t="s">
        <v>105</v>
      </c>
      <c r="L14" s="15"/>
    </row>
    <row r="15" spans="4:12" ht="38.25">
      <c r="D15" s="16">
        <v>10</v>
      </c>
      <c r="E15" s="15" t="s">
        <v>12</v>
      </c>
      <c r="F15" s="9">
        <f t="shared" si="0"/>
        <v>435</v>
      </c>
      <c r="G15" s="9">
        <v>30</v>
      </c>
      <c r="H15" s="15" t="s">
        <v>5</v>
      </c>
      <c r="I15" s="10" t="s">
        <v>1</v>
      </c>
      <c r="J15" s="10" t="s">
        <v>222</v>
      </c>
      <c r="K15" s="17" t="s">
        <v>89</v>
      </c>
      <c r="L15" s="15" t="s">
        <v>107</v>
      </c>
    </row>
    <row r="16" spans="4:12" ht="38.25">
      <c r="D16" s="16">
        <v>11</v>
      </c>
      <c r="E16" s="15" t="s">
        <v>13</v>
      </c>
      <c r="F16" s="9">
        <f t="shared" si="0"/>
        <v>465</v>
      </c>
      <c r="G16" s="9">
        <v>2</v>
      </c>
      <c r="H16" s="15" t="s">
        <v>5</v>
      </c>
      <c r="I16" s="10" t="s">
        <v>63</v>
      </c>
      <c r="J16" s="10" t="s">
        <v>63</v>
      </c>
      <c r="K16" s="17" t="s">
        <v>106</v>
      </c>
      <c r="L16" s="15" t="s">
        <v>38</v>
      </c>
    </row>
    <row r="17" spans="5:12" ht="15">
      <c r="E17" s="23"/>
      <c r="F17" s="24"/>
      <c r="G17" s="24"/>
      <c r="H17" s="23"/>
      <c r="I17" s="25"/>
      <c r="J17" s="25"/>
      <c r="K17" s="26"/>
      <c r="L17" s="23"/>
    </row>
    <row r="18" spans="4:12" ht="15">
      <c r="D18" s="27" t="s">
        <v>41</v>
      </c>
      <c r="E18" s="11" t="s">
        <v>73</v>
      </c>
      <c r="F18" s="12"/>
      <c r="G18" s="12"/>
      <c r="H18" s="13">
        <v>1</v>
      </c>
      <c r="I18" s="18" t="s">
        <v>63</v>
      </c>
      <c r="J18" s="18" t="s">
        <v>63</v>
      </c>
      <c r="K18" s="11" t="s">
        <v>90</v>
      </c>
      <c r="L18" s="15"/>
    </row>
    <row r="19" spans="4:12" ht="15">
      <c r="D19" s="16">
        <v>1</v>
      </c>
      <c r="E19" s="15" t="s">
        <v>70</v>
      </c>
      <c r="F19" s="9">
        <v>1</v>
      </c>
      <c r="G19" s="9">
        <v>3</v>
      </c>
      <c r="H19" s="15" t="s">
        <v>5</v>
      </c>
      <c r="I19" s="14"/>
      <c r="J19" s="8" t="s">
        <v>63</v>
      </c>
      <c r="K19" s="15" t="s">
        <v>77</v>
      </c>
      <c r="L19" s="11" t="s">
        <v>41</v>
      </c>
    </row>
    <row r="20" spans="4:12" ht="15">
      <c r="D20" s="16">
        <v>2</v>
      </c>
      <c r="E20" s="15" t="s">
        <v>165</v>
      </c>
      <c r="F20" s="9">
        <f>F19+G19</f>
        <v>4</v>
      </c>
      <c r="G20" s="9">
        <v>20</v>
      </c>
      <c r="H20" s="15" t="s">
        <v>5</v>
      </c>
      <c r="I20" s="8" t="s">
        <v>63</v>
      </c>
      <c r="J20" s="8" t="s">
        <v>63</v>
      </c>
      <c r="K20" s="15" t="s">
        <v>109</v>
      </c>
      <c r="L20" s="15"/>
    </row>
    <row r="21" spans="4:12" ht="15">
      <c r="D21" s="16">
        <v>3</v>
      </c>
      <c r="E21" s="15" t="s">
        <v>14</v>
      </c>
      <c r="F21" s="9">
        <f>F20+G20</f>
        <v>24</v>
      </c>
      <c r="G21" s="9">
        <v>13</v>
      </c>
      <c r="H21" s="15" t="s">
        <v>5</v>
      </c>
      <c r="I21" s="8" t="s">
        <v>63</v>
      </c>
      <c r="J21" s="8" t="s">
        <v>1</v>
      </c>
      <c r="K21" s="15" t="s">
        <v>108</v>
      </c>
      <c r="L21" s="15"/>
    </row>
    <row r="22" spans="4:12" ht="15">
      <c r="D22" s="28">
        <v>4</v>
      </c>
      <c r="E22" s="15" t="s">
        <v>55</v>
      </c>
      <c r="F22" s="9">
        <f>F21+G21</f>
        <v>37</v>
      </c>
      <c r="G22" s="9">
        <v>150</v>
      </c>
      <c r="H22" s="15" t="s">
        <v>5</v>
      </c>
      <c r="I22" s="10" t="s">
        <v>1</v>
      </c>
      <c r="J22" s="10" t="s">
        <v>1</v>
      </c>
      <c r="K22" s="15" t="s">
        <v>110</v>
      </c>
      <c r="L22" s="15"/>
    </row>
    <row r="23" spans="4:12" ht="15">
      <c r="D23" s="29"/>
      <c r="E23" s="23"/>
      <c r="F23" s="24"/>
      <c r="G23" s="24"/>
      <c r="H23" s="23"/>
      <c r="I23" s="25"/>
      <c r="J23" s="25"/>
      <c r="K23" s="23"/>
      <c r="L23" s="23"/>
    </row>
    <row r="24" spans="4:12" ht="38.25">
      <c r="D24" s="27" t="s">
        <v>42</v>
      </c>
      <c r="E24" s="11" t="s">
        <v>74</v>
      </c>
      <c r="F24" s="12"/>
      <c r="G24" s="12"/>
      <c r="H24" s="13">
        <v>1</v>
      </c>
      <c r="I24" s="18" t="s">
        <v>63</v>
      </c>
      <c r="J24" s="18" t="s">
        <v>1</v>
      </c>
      <c r="K24" s="11" t="s">
        <v>191</v>
      </c>
      <c r="L24" s="15"/>
    </row>
    <row r="25" spans="4:12" ht="15">
      <c r="D25" s="16">
        <v>1</v>
      </c>
      <c r="E25" s="15" t="s">
        <v>70</v>
      </c>
      <c r="F25" s="9">
        <v>1</v>
      </c>
      <c r="G25" s="9">
        <v>3</v>
      </c>
      <c r="H25" s="15" t="s">
        <v>5</v>
      </c>
      <c r="I25" s="14"/>
      <c r="J25" s="10" t="s">
        <v>63</v>
      </c>
      <c r="K25" s="15" t="s">
        <v>77</v>
      </c>
      <c r="L25" s="11" t="s">
        <v>42</v>
      </c>
    </row>
    <row r="26" spans="4:12" ht="15">
      <c r="D26" s="28">
        <v>2</v>
      </c>
      <c r="E26" s="15" t="s">
        <v>15</v>
      </c>
      <c r="F26" s="9">
        <f>F25+G25</f>
        <v>4</v>
      </c>
      <c r="G26" s="9">
        <v>50</v>
      </c>
      <c r="H26" s="15" t="s">
        <v>5</v>
      </c>
      <c r="I26" s="10" t="s">
        <v>63</v>
      </c>
      <c r="J26" s="10" t="s">
        <v>63</v>
      </c>
      <c r="K26" s="15" t="s">
        <v>111</v>
      </c>
      <c r="L26" s="15"/>
    </row>
    <row r="27" spans="4:12" ht="15">
      <c r="D27" s="16">
        <v>3</v>
      </c>
      <c r="E27" s="15" t="s">
        <v>16</v>
      </c>
      <c r="F27" s="9">
        <f aca="true" t="shared" si="1" ref="F27:F35">F26+G26</f>
        <v>54</v>
      </c>
      <c r="G27" s="9">
        <v>20</v>
      </c>
      <c r="H27" s="15" t="s">
        <v>5</v>
      </c>
      <c r="I27" s="10" t="s">
        <v>1</v>
      </c>
      <c r="J27" s="10" t="s">
        <v>63</v>
      </c>
      <c r="K27" s="15" t="s">
        <v>112</v>
      </c>
      <c r="L27" s="15"/>
    </row>
    <row r="28" spans="4:12" ht="15">
      <c r="D28" s="28">
        <v>4</v>
      </c>
      <c r="E28" s="15" t="s">
        <v>17</v>
      </c>
      <c r="F28" s="9">
        <f t="shared" si="1"/>
        <v>74</v>
      </c>
      <c r="G28" s="9">
        <v>50</v>
      </c>
      <c r="H28" s="15" t="s">
        <v>5</v>
      </c>
      <c r="I28" s="10" t="s">
        <v>1</v>
      </c>
      <c r="J28" s="10" t="s">
        <v>1</v>
      </c>
      <c r="K28" s="15" t="s">
        <v>113</v>
      </c>
      <c r="L28" s="15"/>
    </row>
    <row r="29" spans="4:12" ht="15">
      <c r="D29" s="16">
        <v>5</v>
      </c>
      <c r="E29" s="15" t="s">
        <v>18</v>
      </c>
      <c r="F29" s="9">
        <f t="shared" si="1"/>
        <v>124</v>
      </c>
      <c r="G29" s="9">
        <v>50</v>
      </c>
      <c r="H29" s="15" t="s">
        <v>5</v>
      </c>
      <c r="I29" s="10" t="s">
        <v>1</v>
      </c>
      <c r="J29" s="10" t="s">
        <v>63</v>
      </c>
      <c r="K29" s="15"/>
      <c r="L29" s="15"/>
    </row>
    <row r="30" spans="4:12" ht="15">
      <c r="D30" s="28">
        <v>6</v>
      </c>
      <c r="E30" s="15" t="s">
        <v>19</v>
      </c>
      <c r="F30" s="9">
        <f t="shared" si="1"/>
        <v>174</v>
      </c>
      <c r="G30" s="9">
        <v>50</v>
      </c>
      <c r="H30" s="15" t="s">
        <v>5</v>
      </c>
      <c r="I30" s="10" t="s">
        <v>1</v>
      </c>
      <c r="J30" s="10" t="s">
        <v>1</v>
      </c>
      <c r="K30" s="15" t="s">
        <v>114</v>
      </c>
      <c r="L30" s="15"/>
    </row>
    <row r="31" spans="4:12" ht="15">
      <c r="D31" s="16">
        <v>7</v>
      </c>
      <c r="E31" s="15" t="s">
        <v>20</v>
      </c>
      <c r="F31" s="9">
        <f t="shared" si="1"/>
        <v>224</v>
      </c>
      <c r="G31" s="9">
        <v>50</v>
      </c>
      <c r="H31" s="15" t="s">
        <v>5</v>
      </c>
      <c r="I31" s="10" t="s">
        <v>1</v>
      </c>
      <c r="J31" s="10" t="s">
        <v>1</v>
      </c>
      <c r="K31" s="15"/>
      <c r="L31" s="15"/>
    </row>
    <row r="32" spans="4:12" ht="15">
      <c r="D32" s="28">
        <v>8</v>
      </c>
      <c r="E32" s="15" t="s">
        <v>21</v>
      </c>
      <c r="F32" s="9">
        <f t="shared" si="1"/>
        <v>274</v>
      </c>
      <c r="G32" s="9">
        <v>50</v>
      </c>
      <c r="H32" s="15" t="s">
        <v>5</v>
      </c>
      <c r="I32" s="10" t="s">
        <v>1</v>
      </c>
      <c r="J32" s="10" t="s">
        <v>63</v>
      </c>
      <c r="K32" s="15"/>
      <c r="L32" s="15"/>
    </row>
    <row r="33" spans="4:12" ht="15">
      <c r="D33" s="16">
        <v>9</v>
      </c>
      <c r="E33" s="15" t="s">
        <v>22</v>
      </c>
      <c r="F33" s="9">
        <f t="shared" si="1"/>
        <v>324</v>
      </c>
      <c r="G33" s="9">
        <v>50</v>
      </c>
      <c r="H33" s="15" t="s">
        <v>5</v>
      </c>
      <c r="I33" s="10" t="s">
        <v>1</v>
      </c>
      <c r="J33" s="10" t="s">
        <v>63</v>
      </c>
      <c r="K33" s="15" t="s">
        <v>117</v>
      </c>
      <c r="L33" s="15"/>
    </row>
    <row r="34" spans="4:12" ht="15">
      <c r="D34" s="28">
        <v>10</v>
      </c>
      <c r="E34" s="15" t="s">
        <v>23</v>
      </c>
      <c r="F34" s="9">
        <f t="shared" si="1"/>
        <v>374</v>
      </c>
      <c r="G34" s="9">
        <v>50</v>
      </c>
      <c r="H34" s="15" t="s">
        <v>5</v>
      </c>
      <c r="I34" s="10" t="s">
        <v>63</v>
      </c>
      <c r="J34" s="10" t="s">
        <v>63</v>
      </c>
      <c r="K34" s="15" t="s">
        <v>115</v>
      </c>
      <c r="L34" s="15"/>
    </row>
    <row r="35" spans="4:12" ht="15">
      <c r="D35" s="16">
        <v>11</v>
      </c>
      <c r="E35" s="15" t="s">
        <v>24</v>
      </c>
      <c r="F35" s="9">
        <f t="shared" si="1"/>
        <v>424</v>
      </c>
      <c r="G35" s="9">
        <v>5</v>
      </c>
      <c r="H35" s="15" t="s">
        <v>5</v>
      </c>
      <c r="I35" s="10" t="s">
        <v>1</v>
      </c>
      <c r="J35" s="10" t="s">
        <v>63</v>
      </c>
      <c r="K35" s="15" t="s">
        <v>116</v>
      </c>
      <c r="L35" s="15"/>
    </row>
    <row r="36" spans="4:12" ht="15">
      <c r="D36" s="29"/>
      <c r="E36" s="23"/>
      <c r="F36" s="24"/>
      <c r="G36" s="24"/>
      <c r="H36" s="23"/>
      <c r="I36" s="25"/>
      <c r="J36" s="25"/>
      <c r="K36" s="23"/>
      <c r="L36" s="23"/>
    </row>
    <row r="37" spans="4:12" ht="15">
      <c r="D37" s="27" t="s">
        <v>43</v>
      </c>
      <c r="E37" s="11" t="s">
        <v>75</v>
      </c>
      <c r="F37" s="12"/>
      <c r="G37" s="12"/>
      <c r="H37" s="13">
        <v>1</v>
      </c>
      <c r="I37" s="18" t="s">
        <v>63</v>
      </c>
      <c r="J37" s="18" t="s">
        <v>63</v>
      </c>
      <c r="K37" s="11" t="s">
        <v>91</v>
      </c>
      <c r="L37" s="11"/>
    </row>
    <row r="38" spans="4:12" ht="15">
      <c r="D38" s="16">
        <v>1</v>
      </c>
      <c r="E38" s="15" t="s">
        <v>70</v>
      </c>
      <c r="F38" s="9">
        <v>1</v>
      </c>
      <c r="G38" s="9">
        <v>3</v>
      </c>
      <c r="H38" s="15" t="s">
        <v>5</v>
      </c>
      <c r="I38" s="14"/>
      <c r="J38" s="14"/>
      <c r="K38" s="15" t="s">
        <v>77</v>
      </c>
      <c r="L38" s="11" t="s">
        <v>43</v>
      </c>
    </row>
    <row r="39" spans="4:12" ht="25.5">
      <c r="D39" s="28">
        <v>2</v>
      </c>
      <c r="E39" s="15" t="s">
        <v>25</v>
      </c>
      <c r="F39" s="9">
        <f>F38+G38</f>
        <v>4</v>
      </c>
      <c r="G39" s="9">
        <v>14</v>
      </c>
      <c r="H39" s="15" t="s">
        <v>4</v>
      </c>
      <c r="I39" s="10" t="s">
        <v>1</v>
      </c>
      <c r="J39" s="10" t="s">
        <v>1</v>
      </c>
      <c r="K39" s="17" t="s">
        <v>92</v>
      </c>
      <c r="L39" s="15"/>
    </row>
    <row r="40" spans="4:12" ht="25.5">
      <c r="D40" s="28">
        <v>3</v>
      </c>
      <c r="E40" s="15" t="s">
        <v>26</v>
      </c>
      <c r="F40" s="9">
        <f>F39+G39</f>
        <v>18</v>
      </c>
      <c r="G40" s="9">
        <v>14</v>
      </c>
      <c r="H40" s="15" t="s">
        <v>4</v>
      </c>
      <c r="I40" s="10" t="s">
        <v>1</v>
      </c>
      <c r="J40" s="10" t="s">
        <v>1</v>
      </c>
      <c r="K40" s="17" t="s">
        <v>93</v>
      </c>
      <c r="L40" s="15"/>
    </row>
    <row r="41" spans="4:12" ht="15">
      <c r="D41" s="29"/>
      <c r="E41" s="23"/>
      <c r="F41" s="24"/>
      <c r="G41" s="24"/>
      <c r="H41" s="23"/>
      <c r="I41" s="25"/>
      <c r="J41" s="25"/>
      <c r="K41" s="26"/>
      <c r="L41" s="23"/>
    </row>
    <row r="42" spans="4:12" ht="15">
      <c r="D42" s="27"/>
      <c r="E42" s="115" t="s">
        <v>120</v>
      </c>
      <c r="F42" s="116"/>
      <c r="G42" s="116"/>
      <c r="H42" s="116"/>
      <c r="I42" s="116"/>
      <c r="J42" s="116"/>
      <c r="K42" s="116"/>
      <c r="L42" s="1"/>
    </row>
    <row r="43" spans="4:12" ht="15">
      <c r="D43" s="27" t="s">
        <v>44</v>
      </c>
      <c r="E43" s="11" t="s">
        <v>76</v>
      </c>
      <c r="F43" s="12"/>
      <c r="G43" s="12"/>
      <c r="H43" s="13" t="s">
        <v>189</v>
      </c>
      <c r="I43" s="18" t="s">
        <v>1</v>
      </c>
      <c r="J43" s="18" t="s">
        <v>1</v>
      </c>
      <c r="K43" s="11" t="s">
        <v>135</v>
      </c>
      <c r="L43" s="15"/>
    </row>
    <row r="44" spans="4:12" ht="15">
      <c r="D44" s="16">
        <v>1</v>
      </c>
      <c r="E44" s="15" t="s">
        <v>70</v>
      </c>
      <c r="F44" s="9">
        <v>1</v>
      </c>
      <c r="G44" s="9">
        <v>3</v>
      </c>
      <c r="H44" s="15" t="s">
        <v>5</v>
      </c>
      <c r="I44" s="10" t="s">
        <v>63</v>
      </c>
      <c r="J44" s="10"/>
      <c r="K44" s="15" t="s">
        <v>77</v>
      </c>
      <c r="L44" s="11" t="s">
        <v>44</v>
      </c>
    </row>
    <row r="45" spans="4:12" ht="51">
      <c r="D45" s="16">
        <v>2</v>
      </c>
      <c r="E45" s="15" t="s">
        <v>27</v>
      </c>
      <c r="F45" s="9">
        <f>F44+G44</f>
        <v>4</v>
      </c>
      <c r="G45" s="9">
        <v>5</v>
      </c>
      <c r="H45" s="15" t="s">
        <v>5</v>
      </c>
      <c r="I45" s="10" t="s">
        <v>63</v>
      </c>
      <c r="J45" s="10" t="s">
        <v>63</v>
      </c>
      <c r="K45" s="17" t="s">
        <v>118</v>
      </c>
      <c r="L45" s="15" t="s">
        <v>300</v>
      </c>
    </row>
    <row r="46" spans="4:12" ht="15">
      <c r="D46" s="28">
        <v>3</v>
      </c>
      <c r="E46" s="15" t="s">
        <v>30</v>
      </c>
      <c r="F46" s="9">
        <f>F45+G45</f>
        <v>9</v>
      </c>
      <c r="G46" s="9">
        <v>14</v>
      </c>
      <c r="H46" s="15" t="s">
        <v>4</v>
      </c>
      <c r="I46" s="10" t="s">
        <v>63</v>
      </c>
      <c r="J46" s="10" t="s">
        <v>63</v>
      </c>
      <c r="K46" s="15" t="s">
        <v>119</v>
      </c>
      <c r="L46" s="15"/>
    </row>
    <row r="47" spans="4:12" ht="15">
      <c r="D47" s="28">
        <v>4</v>
      </c>
      <c r="E47" s="15" t="s">
        <v>29</v>
      </c>
      <c r="F47" s="9">
        <f>F46+G46</f>
        <v>23</v>
      </c>
      <c r="G47" s="9">
        <v>14</v>
      </c>
      <c r="H47" s="15" t="s">
        <v>4</v>
      </c>
      <c r="I47" s="10"/>
      <c r="J47" s="10" t="s">
        <v>1</v>
      </c>
      <c r="K47" s="15"/>
      <c r="L47" s="15"/>
    </row>
    <row r="48" spans="4:12" ht="15">
      <c r="D48" s="29"/>
      <c r="E48" s="23"/>
      <c r="F48" s="24"/>
      <c r="G48" s="24"/>
      <c r="H48" s="23"/>
      <c r="I48" s="25"/>
      <c r="J48" s="25"/>
      <c r="K48" s="23"/>
      <c r="L48" s="23"/>
    </row>
    <row r="49" spans="4:12" ht="15">
      <c r="D49" s="27"/>
      <c r="E49" s="115" t="s">
        <v>121</v>
      </c>
      <c r="F49" s="116"/>
      <c r="G49" s="116"/>
      <c r="H49" s="116"/>
      <c r="I49" s="116"/>
      <c r="J49" s="116"/>
      <c r="K49" s="116"/>
      <c r="L49" s="1"/>
    </row>
    <row r="50" spans="4:12" ht="15">
      <c r="D50" s="27" t="s">
        <v>45</v>
      </c>
      <c r="E50" s="11" t="s">
        <v>2</v>
      </c>
      <c r="F50" s="12"/>
      <c r="G50" s="12"/>
      <c r="H50" s="13" t="s">
        <v>189</v>
      </c>
      <c r="I50" s="18" t="s">
        <v>63</v>
      </c>
      <c r="J50" s="18" t="s">
        <v>63</v>
      </c>
      <c r="K50" s="11" t="s">
        <v>94</v>
      </c>
      <c r="L50" s="15"/>
    </row>
    <row r="51" spans="4:12" ht="15">
      <c r="D51" s="16">
        <v>1</v>
      </c>
      <c r="E51" s="15" t="s">
        <v>70</v>
      </c>
      <c r="F51" s="9">
        <v>1</v>
      </c>
      <c r="G51" s="9">
        <v>3</v>
      </c>
      <c r="H51" s="15" t="s">
        <v>5</v>
      </c>
      <c r="I51" s="14"/>
      <c r="J51" s="8" t="s">
        <v>63</v>
      </c>
      <c r="K51" s="15" t="s">
        <v>77</v>
      </c>
      <c r="L51" s="11" t="s">
        <v>45</v>
      </c>
    </row>
    <row r="52" spans="4:12" ht="25.5">
      <c r="D52" s="16">
        <v>2</v>
      </c>
      <c r="E52" s="15" t="s">
        <v>27</v>
      </c>
      <c r="F52" s="9">
        <f>F51+G51</f>
        <v>4</v>
      </c>
      <c r="G52" s="9">
        <v>5</v>
      </c>
      <c r="H52" s="15" t="s">
        <v>5</v>
      </c>
      <c r="I52" s="8" t="s">
        <v>63</v>
      </c>
      <c r="J52" s="8" t="s">
        <v>63</v>
      </c>
      <c r="K52" s="17" t="s">
        <v>95</v>
      </c>
      <c r="L52" s="15" t="s">
        <v>28</v>
      </c>
    </row>
    <row r="53" spans="4:12" ht="15">
      <c r="D53" s="28">
        <v>3</v>
      </c>
      <c r="E53" s="15" t="s">
        <v>29</v>
      </c>
      <c r="F53" s="9">
        <f>F52+G52</f>
        <v>9</v>
      </c>
      <c r="G53" s="9">
        <v>14</v>
      </c>
      <c r="H53" s="15" t="s">
        <v>4</v>
      </c>
      <c r="I53" s="10" t="s">
        <v>63</v>
      </c>
      <c r="J53" s="10" t="s">
        <v>63</v>
      </c>
      <c r="K53" s="17" t="s">
        <v>96</v>
      </c>
      <c r="L53" s="15"/>
    </row>
    <row r="54" spans="4:12" ht="15">
      <c r="D54" s="28">
        <v>4</v>
      </c>
      <c r="E54" s="15" t="s">
        <v>30</v>
      </c>
      <c r="F54" s="9">
        <f>F53+G53</f>
        <v>23</v>
      </c>
      <c r="G54" s="9">
        <v>14</v>
      </c>
      <c r="H54" s="15" t="s">
        <v>4</v>
      </c>
      <c r="I54" s="10" t="s">
        <v>63</v>
      </c>
      <c r="J54" s="10" t="s">
        <v>63</v>
      </c>
      <c r="K54" s="15" t="s">
        <v>97</v>
      </c>
      <c r="L54" s="15"/>
    </row>
    <row r="55" spans="4:12" ht="15">
      <c r="D55" s="29"/>
      <c r="E55" s="23"/>
      <c r="F55" s="24"/>
      <c r="G55" s="24"/>
      <c r="H55" s="23"/>
      <c r="I55" s="25"/>
      <c r="J55" s="25"/>
      <c r="K55" s="23"/>
      <c r="L55" s="23"/>
    </row>
    <row r="56" spans="4:12" ht="15">
      <c r="D56" s="28"/>
      <c r="E56" s="115" t="s">
        <v>122</v>
      </c>
      <c r="F56" s="123"/>
      <c r="G56" s="123"/>
      <c r="H56" s="123"/>
      <c r="I56" s="123"/>
      <c r="J56" s="123"/>
      <c r="K56" s="123"/>
      <c r="L56" s="1"/>
    </row>
    <row r="57" spans="4:12" ht="15">
      <c r="D57" s="27" t="s">
        <v>46</v>
      </c>
      <c r="E57" s="11" t="s">
        <v>123</v>
      </c>
      <c r="F57" s="12"/>
      <c r="G57" s="12"/>
      <c r="H57" s="13">
        <v>1</v>
      </c>
      <c r="I57" s="18"/>
      <c r="J57" s="18" t="s">
        <v>1</v>
      </c>
      <c r="K57" s="11" t="s">
        <v>126</v>
      </c>
      <c r="L57" s="15"/>
    </row>
    <row r="58" spans="4:12" ht="15">
      <c r="D58" s="16">
        <v>1</v>
      </c>
      <c r="E58" s="15" t="s">
        <v>70</v>
      </c>
      <c r="F58" s="9">
        <v>1</v>
      </c>
      <c r="G58" s="9">
        <v>3</v>
      </c>
      <c r="H58" s="15" t="s">
        <v>5</v>
      </c>
      <c r="I58" s="8"/>
      <c r="J58" s="8" t="s">
        <v>63</v>
      </c>
      <c r="K58" s="15" t="s">
        <v>77</v>
      </c>
      <c r="L58" s="11" t="s">
        <v>46</v>
      </c>
    </row>
    <row r="59" spans="4:12" ht="15">
      <c r="D59" s="16">
        <v>2</v>
      </c>
      <c r="E59" s="15" t="s">
        <v>167</v>
      </c>
      <c r="F59" s="9">
        <f>F58+G58</f>
        <v>4</v>
      </c>
      <c r="G59" s="9">
        <v>3</v>
      </c>
      <c r="H59" s="15" t="s">
        <v>56</v>
      </c>
      <c r="I59" s="8"/>
      <c r="J59" s="8"/>
      <c r="K59" s="34" t="s">
        <v>154</v>
      </c>
      <c r="L59" s="11"/>
    </row>
    <row r="60" spans="4:12" ht="15">
      <c r="D60" s="16">
        <v>3</v>
      </c>
      <c r="E60" s="15" t="s">
        <v>178</v>
      </c>
      <c r="F60" s="9">
        <f>F59+G59</f>
        <v>7</v>
      </c>
      <c r="G60" s="9">
        <v>3</v>
      </c>
      <c r="H60" s="15" t="s">
        <v>5</v>
      </c>
      <c r="I60" s="14"/>
      <c r="J60" s="8" t="s">
        <v>63</v>
      </c>
      <c r="K60" s="15" t="s">
        <v>260</v>
      </c>
      <c r="L60" s="11" t="s">
        <v>261</v>
      </c>
    </row>
    <row r="61" spans="4:12" ht="15">
      <c r="D61" s="16">
        <v>4</v>
      </c>
      <c r="E61" s="15" t="s">
        <v>177</v>
      </c>
      <c r="F61" s="9">
        <f>F60+G60</f>
        <v>10</v>
      </c>
      <c r="G61" s="9">
        <v>14</v>
      </c>
      <c r="H61" s="15" t="s">
        <v>179</v>
      </c>
      <c r="I61" s="10"/>
      <c r="J61" s="8" t="s">
        <v>1</v>
      </c>
      <c r="K61" s="46" t="s">
        <v>259</v>
      </c>
      <c r="L61" s="15"/>
    </row>
    <row r="62" spans="4:12" ht="15">
      <c r="D62" s="16">
        <v>5</v>
      </c>
      <c r="E62" s="15" t="s">
        <v>313</v>
      </c>
      <c r="F62" s="9">
        <f>F61+G61</f>
        <v>24</v>
      </c>
      <c r="G62" s="9">
        <v>254</v>
      </c>
      <c r="H62" s="15" t="s">
        <v>5</v>
      </c>
      <c r="I62" s="14"/>
      <c r="J62" s="8" t="s">
        <v>1</v>
      </c>
      <c r="K62" s="15" t="s">
        <v>262</v>
      </c>
      <c r="L62" s="11"/>
    </row>
    <row r="63" spans="5:12" ht="15">
      <c r="E63" s="23"/>
      <c r="F63" s="24"/>
      <c r="G63" s="24"/>
      <c r="H63" s="23"/>
      <c r="I63" s="42"/>
      <c r="J63" s="42"/>
      <c r="K63" s="44"/>
      <c r="L63" s="23"/>
    </row>
    <row r="64" spans="4:12" ht="15">
      <c r="D64" s="28"/>
      <c r="E64" s="115" t="s">
        <v>254</v>
      </c>
      <c r="F64" s="123"/>
      <c r="G64" s="123"/>
      <c r="H64" s="123"/>
      <c r="I64" s="123"/>
      <c r="J64" s="123"/>
      <c r="K64" s="123"/>
      <c r="L64" s="1"/>
    </row>
    <row r="65" spans="4:12" ht="15">
      <c r="D65" s="27" t="s">
        <v>253</v>
      </c>
      <c r="E65" s="11" t="s">
        <v>123</v>
      </c>
      <c r="F65" s="12"/>
      <c r="G65" s="12"/>
      <c r="H65" s="13">
        <v>1</v>
      </c>
      <c r="I65" s="18"/>
      <c r="J65" s="18" t="s">
        <v>1</v>
      </c>
      <c r="K65" s="11" t="s">
        <v>126</v>
      </c>
      <c r="L65" s="15"/>
    </row>
    <row r="66" spans="4:12" ht="15">
      <c r="D66" s="16">
        <v>1</v>
      </c>
      <c r="E66" s="15" t="s">
        <v>70</v>
      </c>
      <c r="F66" s="9">
        <v>1</v>
      </c>
      <c r="G66" s="9">
        <v>3</v>
      </c>
      <c r="H66" s="15" t="s">
        <v>5</v>
      </c>
      <c r="I66" s="8"/>
      <c r="J66" s="8" t="s">
        <v>63</v>
      </c>
      <c r="K66" s="15" t="s">
        <v>77</v>
      </c>
      <c r="L66" s="11" t="s">
        <v>253</v>
      </c>
    </row>
    <row r="67" spans="4:12" ht="191.25">
      <c r="D67" s="16">
        <v>2</v>
      </c>
      <c r="E67" s="15" t="s">
        <v>166</v>
      </c>
      <c r="F67" s="9">
        <f aca="true" t="shared" si="2" ref="F67:F74">F66+G66</f>
        <v>4</v>
      </c>
      <c r="G67" s="9">
        <v>3</v>
      </c>
      <c r="H67" s="15" t="s">
        <v>5</v>
      </c>
      <c r="I67" s="8"/>
      <c r="J67" s="8" t="s">
        <v>63</v>
      </c>
      <c r="K67" s="43" t="s">
        <v>281</v>
      </c>
      <c r="L67" s="15" t="s">
        <v>325</v>
      </c>
    </row>
    <row r="68" spans="4:12" ht="15">
      <c r="D68" s="16">
        <v>3</v>
      </c>
      <c r="E68" s="15" t="s">
        <v>283</v>
      </c>
      <c r="F68" s="9">
        <f t="shared" si="2"/>
        <v>7</v>
      </c>
      <c r="G68" s="9">
        <v>7</v>
      </c>
      <c r="H68" s="15" t="s">
        <v>5</v>
      </c>
      <c r="I68" s="8"/>
      <c r="J68" s="8" t="s">
        <v>1</v>
      </c>
      <c r="K68" s="43" t="s">
        <v>282</v>
      </c>
      <c r="L68" s="15"/>
    </row>
    <row r="69" spans="4:12" ht="15">
      <c r="D69" s="16">
        <v>4</v>
      </c>
      <c r="E69" s="15" t="s">
        <v>284</v>
      </c>
      <c r="F69" s="9">
        <f t="shared" si="2"/>
        <v>14</v>
      </c>
      <c r="G69" s="9">
        <v>7</v>
      </c>
      <c r="H69" s="15" t="s">
        <v>5</v>
      </c>
      <c r="I69" s="8"/>
      <c r="J69" s="8" t="s">
        <v>1</v>
      </c>
      <c r="K69" s="43" t="s">
        <v>282</v>
      </c>
      <c r="L69" s="11"/>
    </row>
    <row r="70" spans="4:12" ht="15">
      <c r="D70" s="16">
        <v>5</v>
      </c>
      <c r="E70" s="15" t="s">
        <v>285</v>
      </c>
      <c r="F70" s="9">
        <f t="shared" si="2"/>
        <v>21</v>
      </c>
      <c r="G70" s="9">
        <v>15</v>
      </c>
      <c r="H70" s="15" t="s">
        <v>5</v>
      </c>
      <c r="I70" s="8"/>
      <c r="J70" s="8" t="s">
        <v>1</v>
      </c>
      <c r="K70" s="34" t="s">
        <v>288</v>
      </c>
      <c r="L70" s="11"/>
    </row>
    <row r="71" spans="4:12" ht="15">
      <c r="D71" s="16">
        <v>6</v>
      </c>
      <c r="E71" s="15" t="s">
        <v>286</v>
      </c>
      <c r="F71" s="9">
        <f t="shared" si="2"/>
        <v>36</v>
      </c>
      <c r="G71" s="9">
        <v>15</v>
      </c>
      <c r="H71" s="15" t="s">
        <v>5</v>
      </c>
      <c r="I71" s="8"/>
      <c r="J71" s="8" t="s">
        <v>1</v>
      </c>
      <c r="K71" s="34" t="s">
        <v>289</v>
      </c>
      <c r="L71" s="11"/>
    </row>
    <row r="72" spans="4:12" ht="15">
      <c r="D72" s="16">
        <v>7</v>
      </c>
      <c r="E72" s="15" t="s">
        <v>287</v>
      </c>
      <c r="F72" s="9">
        <f t="shared" si="2"/>
        <v>51</v>
      </c>
      <c r="G72" s="9">
        <v>15</v>
      </c>
      <c r="H72" s="15" t="s">
        <v>5</v>
      </c>
      <c r="I72" s="8"/>
      <c r="J72" s="8" t="s">
        <v>1</v>
      </c>
      <c r="K72" s="34" t="s">
        <v>290</v>
      </c>
      <c r="L72" s="11"/>
    </row>
    <row r="73" spans="4:12" ht="15">
      <c r="D73" s="16">
        <v>8</v>
      </c>
      <c r="E73" s="15" t="s">
        <v>292</v>
      </c>
      <c r="F73" s="9">
        <f t="shared" si="2"/>
        <v>66</v>
      </c>
      <c r="G73" s="9">
        <v>2</v>
      </c>
      <c r="H73" s="15" t="s">
        <v>5</v>
      </c>
      <c r="I73" s="8"/>
      <c r="J73" s="8" t="s">
        <v>1</v>
      </c>
      <c r="K73" s="43" t="s">
        <v>294</v>
      </c>
      <c r="L73" s="47" t="s">
        <v>293</v>
      </c>
    </row>
    <row r="74" spans="4:12" ht="15">
      <c r="D74" s="16">
        <v>9</v>
      </c>
      <c r="E74" s="15" t="s">
        <v>291</v>
      </c>
      <c r="F74" s="9">
        <f t="shared" si="2"/>
        <v>68</v>
      </c>
      <c r="G74" s="9">
        <v>20</v>
      </c>
      <c r="H74" s="15" t="s">
        <v>5</v>
      </c>
      <c r="I74" s="8"/>
      <c r="J74" s="8" t="s">
        <v>1</v>
      </c>
      <c r="K74" s="34" t="s">
        <v>295</v>
      </c>
      <c r="L74" s="11"/>
    </row>
    <row r="75" spans="5:12" ht="15">
      <c r="E75" s="23"/>
      <c r="F75" s="24"/>
      <c r="G75" s="24"/>
      <c r="H75" s="23"/>
      <c r="I75" s="42"/>
      <c r="J75" s="42"/>
      <c r="K75" s="45"/>
      <c r="L75" s="41"/>
    </row>
    <row r="76" spans="4:12" ht="15">
      <c r="D76" s="28"/>
      <c r="E76" s="115" t="s">
        <v>255</v>
      </c>
      <c r="F76" s="123"/>
      <c r="G76" s="123"/>
      <c r="H76" s="123"/>
      <c r="I76" s="123"/>
      <c r="J76" s="123"/>
      <c r="K76" s="123"/>
      <c r="L76" s="1"/>
    </row>
    <row r="77" spans="4:12" ht="15">
      <c r="D77" s="27" t="s">
        <v>256</v>
      </c>
      <c r="E77" s="11" t="s">
        <v>123</v>
      </c>
      <c r="F77" s="12"/>
      <c r="G77" s="12"/>
      <c r="H77" s="13">
        <v>1</v>
      </c>
      <c r="I77" s="18"/>
      <c r="J77" s="18" t="s">
        <v>1</v>
      </c>
      <c r="K77" s="11" t="s">
        <v>126</v>
      </c>
      <c r="L77" s="15"/>
    </row>
    <row r="78" spans="4:12" ht="15">
      <c r="D78" s="16">
        <v>1</v>
      </c>
      <c r="E78" s="15" t="s">
        <v>70</v>
      </c>
      <c r="F78" s="9">
        <v>1</v>
      </c>
      <c r="G78" s="9">
        <v>3</v>
      </c>
      <c r="H78" s="15" t="s">
        <v>5</v>
      </c>
      <c r="I78" s="8"/>
      <c r="J78" s="8" t="s">
        <v>63</v>
      </c>
      <c r="K78" s="15" t="s">
        <v>77</v>
      </c>
      <c r="L78" s="11" t="s">
        <v>256</v>
      </c>
    </row>
    <row r="79" spans="4:12" ht="15">
      <c r="D79" s="16">
        <v>2</v>
      </c>
      <c r="E79" s="15" t="s">
        <v>257</v>
      </c>
      <c r="F79" s="9">
        <f>F78+G78</f>
        <v>4</v>
      </c>
      <c r="G79" s="9">
        <v>20</v>
      </c>
      <c r="H79" s="15" t="s">
        <v>5</v>
      </c>
      <c r="I79" s="8"/>
      <c r="J79" s="8" t="s">
        <v>63</v>
      </c>
      <c r="K79" s="43" t="s">
        <v>258</v>
      </c>
      <c r="L79" s="15"/>
    </row>
    <row r="80" spans="5:12" ht="15">
      <c r="E80" s="23"/>
      <c r="F80" s="24"/>
      <c r="G80" s="24"/>
      <c r="H80" s="23"/>
      <c r="I80" s="42"/>
      <c r="J80" s="42"/>
      <c r="K80" s="44"/>
      <c r="L80" s="23"/>
    </row>
    <row r="81" spans="4:12" ht="15">
      <c r="D81" s="28"/>
      <c r="E81" s="115" t="s">
        <v>273</v>
      </c>
      <c r="F81" s="123"/>
      <c r="G81" s="123"/>
      <c r="H81" s="123"/>
      <c r="I81" s="123"/>
      <c r="J81" s="123"/>
      <c r="K81" s="123"/>
      <c r="L81" s="1"/>
    </row>
    <row r="82" spans="4:12" ht="15">
      <c r="D82" s="27" t="s">
        <v>272</v>
      </c>
      <c r="E82" s="11" t="s">
        <v>123</v>
      </c>
      <c r="F82" s="12"/>
      <c r="G82" s="12"/>
      <c r="H82" s="13">
        <v>1</v>
      </c>
      <c r="I82" s="18"/>
      <c r="J82" s="18" t="s">
        <v>1</v>
      </c>
      <c r="K82" s="11" t="s">
        <v>126</v>
      </c>
      <c r="L82" s="15"/>
    </row>
    <row r="83" spans="4:12" ht="15">
      <c r="D83" s="16">
        <v>1</v>
      </c>
      <c r="E83" s="15" t="s">
        <v>70</v>
      </c>
      <c r="F83" s="9">
        <v>1</v>
      </c>
      <c r="G83" s="9">
        <v>3</v>
      </c>
      <c r="H83" s="15" t="s">
        <v>5</v>
      </c>
      <c r="I83" s="8"/>
      <c r="J83" s="8" t="s">
        <v>63</v>
      </c>
      <c r="K83" s="15" t="s">
        <v>77</v>
      </c>
      <c r="L83" s="11" t="s">
        <v>272</v>
      </c>
    </row>
    <row r="84" spans="4:12" ht="15">
      <c r="D84" s="16">
        <v>2</v>
      </c>
      <c r="E84" s="15" t="s">
        <v>263</v>
      </c>
      <c r="F84" s="9">
        <f aca="true" t="shared" si="3" ref="F84:F90">F83+G83</f>
        <v>4</v>
      </c>
      <c r="G84" s="9">
        <v>15</v>
      </c>
      <c r="H84" s="15" t="s">
        <v>5</v>
      </c>
      <c r="I84" s="8"/>
      <c r="J84" s="8" t="s">
        <v>63</v>
      </c>
      <c r="K84" s="43" t="s">
        <v>274</v>
      </c>
      <c r="L84" s="15"/>
    </row>
    <row r="85" spans="4:12" ht="15">
      <c r="D85" s="16">
        <v>3</v>
      </c>
      <c r="E85" s="15" t="s">
        <v>264</v>
      </c>
      <c r="F85" s="9">
        <f t="shared" si="3"/>
        <v>19</v>
      </c>
      <c r="G85" s="9">
        <v>20</v>
      </c>
      <c r="H85" s="15" t="s">
        <v>5</v>
      </c>
      <c r="I85" s="8"/>
      <c r="J85" s="8" t="s">
        <v>63</v>
      </c>
      <c r="K85" s="43" t="s">
        <v>275</v>
      </c>
      <c r="L85" s="15"/>
    </row>
    <row r="86" spans="4:12" ht="15">
      <c r="D86" s="16">
        <v>4</v>
      </c>
      <c r="E86" s="15" t="s">
        <v>265</v>
      </c>
      <c r="F86" s="9">
        <f t="shared" si="3"/>
        <v>39</v>
      </c>
      <c r="G86" s="9">
        <v>4</v>
      </c>
      <c r="H86" s="15" t="s">
        <v>5</v>
      </c>
      <c r="I86" s="8"/>
      <c r="J86" s="8" t="s">
        <v>1</v>
      </c>
      <c r="K86" s="34" t="s">
        <v>276</v>
      </c>
      <c r="L86" s="11"/>
    </row>
    <row r="87" spans="4:12" ht="15">
      <c r="D87" s="16">
        <v>4</v>
      </c>
      <c r="E87" s="15" t="s">
        <v>266</v>
      </c>
      <c r="F87" s="9">
        <f t="shared" si="3"/>
        <v>43</v>
      </c>
      <c r="G87" s="9">
        <v>10</v>
      </c>
      <c r="H87" s="15" t="s">
        <v>271</v>
      </c>
      <c r="I87" s="8"/>
      <c r="J87" s="8" t="s">
        <v>1</v>
      </c>
      <c r="K87" s="34" t="s">
        <v>278</v>
      </c>
      <c r="L87" s="11" t="s">
        <v>270</v>
      </c>
    </row>
    <row r="88" spans="4:12" ht="15">
      <c r="D88" s="16">
        <v>4</v>
      </c>
      <c r="E88" s="15" t="s">
        <v>267</v>
      </c>
      <c r="F88" s="9">
        <f t="shared" si="3"/>
        <v>53</v>
      </c>
      <c r="G88" s="9">
        <v>50</v>
      </c>
      <c r="H88" s="15" t="s">
        <v>5</v>
      </c>
      <c r="I88" s="8"/>
      <c r="J88" s="8" t="s">
        <v>1</v>
      </c>
      <c r="K88" s="34" t="s">
        <v>277</v>
      </c>
      <c r="L88" s="11"/>
    </row>
    <row r="89" spans="4:12" ht="15">
      <c r="D89" s="16">
        <v>4</v>
      </c>
      <c r="E89" s="15" t="s">
        <v>268</v>
      </c>
      <c r="F89" s="9">
        <f t="shared" si="3"/>
        <v>103</v>
      </c>
      <c r="G89" s="9">
        <v>150</v>
      </c>
      <c r="H89" s="15" t="s">
        <v>5</v>
      </c>
      <c r="I89" s="8"/>
      <c r="J89" s="8" t="s">
        <v>1</v>
      </c>
      <c r="K89" s="34" t="s">
        <v>279</v>
      </c>
      <c r="L89" s="11"/>
    </row>
    <row r="90" spans="4:12" ht="15">
      <c r="D90" s="16">
        <v>4</v>
      </c>
      <c r="E90" s="15" t="s">
        <v>269</v>
      </c>
      <c r="F90" s="9">
        <f t="shared" si="3"/>
        <v>253</v>
      </c>
      <c r="G90" s="9">
        <v>150</v>
      </c>
      <c r="H90" s="15" t="s">
        <v>5</v>
      </c>
      <c r="I90" s="8"/>
      <c r="J90" s="8" t="s">
        <v>1</v>
      </c>
      <c r="K90" s="34" t="s">
        <v>280</v>
      </c>
      <c r="L90" s="11"/>
    </row>
    <row r="91" spans="4:12" ht="15">
      <c r="D91" s="29"/>
      <c r="E91" s="23"/>
      <c r="F91" s="24"/>
      <c r="G91" s="24"/>
      <c r="H91" s="23"/>
      <c r="I91" s="25"/>
      <c r="J91" s="25"/>
      <c r="K91" s="23"/>
      <c r="L91" s="23"/>
    </row>
    <row r="92" spans="4:12" ht="15">
      <c r="D92" s="27" t="s">
        <v>54</v>
      </c>
      <c r="E92" s="11" t="s">
        <v>124</v>
      </c>
      <c r="F92" s="12"/>
      <c r="G92" s="12"/>
      <c r="H92" s="13">
        <v>1</v>
      </c>
      <c r="I92" s="18"/>
      <c r="J92" s="18" t="s">
        <v>1</v>
      </c>
      <c r="K92" s="11" t="s">
        <v>127</v>
      </c>
      <c r="L92" s="15"/>
    </row>
    <row r="93" spans="4:12" ht="15">
      <c r="D93" s="16">
        <v>1</v>
      </c>
      <c r="E93" s="15" t="s">
        <v>70</v>
      </c>
      <c r="F93" s="9">
        <v>1</v>
      </c>
      <c r="G93" s="9">
        <v>3</v>
      </c>
      <c r="H93" s="15" t="s">
        <v>5</v>
      </c>
      <c r="I93" s="14"/>
      <c r="J93" s="8" t="s">
        <v>63</v>
      </c>
      <c r="K93" s="15" t="s">
        <v>77</v>
      </c>
      <c r="L93" s="11" t="s">
        <v>54</v>
      </c>
    </row>
    <row r="94" spans="4:12" ht="38.25">
      <c r="D94" s="16">
        <v>2</v>
      </c>
      <c r="E94" s="15" t="s">
        <v>168</v>
      </c>
      <c r="F94" s="9">
        <f aca="true" t="shared" si="4" ref="F94:F107">F93+G93</f>
        <v>4</v>
      </c>
      <c r="G94" s="9">
        <v>1</v>
      </c>
      <c r="H94" s="15" t="s">
        <v>5</v>
      </c>
      <c r="I94" s="14"/>
      <c r="J94" s="8" t="s">
        <v>63</v>
      </c>
      <c r="K94" s="15" t="s">
        <v>128</v>
      </c>
      <c r="L94" s="15" t="s">
        <v>221</v>
      </c>
    </row>
    <row r="95" spans="4:12" ht="15">
      <c r="D95" s="16">
        <v>4</v>
      </c>
      <c r="E95" s="15" t="s">
        <v>218</v>
      </c>
      <c r="F95" s="9">
        <f t="shared" si="4"/>
        <v>5</v>
      </c>
      <c r="G95" s="9">
        <v>20</v>
      </c>
      <c r="H95" s="15" t="s">
        <v>5</v>
      </c>
      <c r="I95" s="14"/>
      <c r="J95" s="8" t="s">
        <v>63</v>
      </c>
      <c r="K95" s="15" t="s">
        <v>129</v>
      </c>
      <c r="L95" s="15"/>
    </row>
    <row r="96" spans="4:12" ht="15">
      <c r="D96" s="16">
        <v>5</v>
      </c>
      <c r="E96" s="15" t="s">
        <v>219</v>
      </c>
      <c r="F96" s="9">
        <f t="shared" si="4"/>
        <v>25</v>
      </c>
      <c r="G96" s="9">
        <v>10</v>
      </c>
      <c r="H96" s="15" t="s">
        <v>5</v>
      </c>
      <c r="I96" s="14"/>
      <c r="J96" s="8" t="s">
        <v>63</v>
      </c>
      <c r="K96" s="15" t="s">
        <v>220</v>
      </c>
      <c r="L96" s="15"/>
    </row>
    <row r="97" spans="4:12" ht="15">
      <c r="D97" s="16">
        <v>6</v>
      </c>
      <c r="E97" s="15" t="s">
        <v>55</v>
      </c>
      <c r="F97" s="9">
        <f t="shared" si="4"/>
        <v>35</v>
      </c>
      <c r="G97" s="9">
        <v>150</v>
      </c>
      <c r="H97" s="15" t="s">
        <v>5</v>
      </c>
      <c r="I97" s="10"/>
      <c r="J97" s="10" t="s">
        <v>63</v>
      </c>
      <c r="K97" s="15" t="s">
        <v>130</v>
      </c>
      <c r="L97" s="15"/>
    </row>
    <row r="98" spans="4:12" ht="15">
      <c r="D98" s="16">
        <v>7</v>
      </c>
      <c r="E98" s="15" t="s">
        <v>15</v>
      </c>
      <c r="F98" s="9">
        <f t="shared" si="4"/>
        <v>185</v>
      </c>
      <c r="G98" s="9">
        <v>50</v>
      </c>
      <c r="H98" s="15" t="s">
        <v>5</v>
      </c>
      <c r="I98" s="10"/>
      <c r="J98" s="10" t="s">
        <v>63</v>
      </c>
      <c r="K98" s="15" t="s">
        <v>131</v>
      </c>
      <c r="L98" s="15"/>
    </row>
    <row r="99" spans="4:12" ht="15">
      <c r="D99" s="16">
        <v>8</v>
      </c>
      <c r="E99" s="15" t="s">
        <v>16</v>
      </c>
      <c r="F99" s="9">
        <f t="shared" si="4"/>
        <v>235</v>
      </c>
      <c r="G99" s="9">
        <v>20</v>
      </c>
      <c r="H99" s="15" t="s">
        <v>5</v>
      </c>
      <c r="I99" s="10"/>
      <c r="J99" s="8" t="s">
        <v>1</v>
      </c>
      <c r="K99" s="15"/>
      <c r="L99" s="15"/>
    </row>
    <row r="100" spans="4:12" ht="15">
      <c r="D100" s="16">
        <v>9</v>
      </c>
      <c r="E100" s="15" t="s">
        <v>17</v>
      </c>
      <c r="F100" s="9">
        <f t="shared" si="4"/>
        <v>255</v>
      </c>
      <c r="G100" s="9">
        <v>50</v>
      </c>
      <c r="H100" s="15" t="s">
        <v>5</v>
      </c>
      <c r="I100" s="10"/>
      <c r="J100" s="8" t="s">
        <v>1</v>
      </c>
      <c r="K100" s="15"/>
      <c r="L100" s="15"/>
    </row>
    <row r="101" spans="4:12" ht="15">
      <c r="D101" s="16">
        <v>10</v>
      </c>
      <c r="E101" s="15" t="s">
        <v>18</v>
      </c>
      <c r="F101" s="9">
        <f t="shared" si="4"/>
        <v>305</v>
      </c>
      <c r="G101" s="9">
        <v>50</v>
      </c>
      <c r="H101" s="15" t="s">
        <v>5</v>
      </c>
      <c r="I101" s="10"/>
      <c r="J101" s="8" t="s">
        <v>1</v>
      </c>
      <c r="K101" s="15"/>
      <c r="L101" s="15"/>
    </row>
    <row r="102" spans="4:12" ht="15">
      <c r="D102" s="16">
        <v>11</v>
      </c>
      <c r="E102" s="15" t="s">
        <v>19</v>
      </c>
      <c r="F102" s="9">
        <f t="shared" si="4"/>
        <v>355</v>
      </c>
      <c r="G102" s="9">
        <v>50</v>
      </c>
      <c r="H102" s="15" t="s">
        <v>5</v>
      </c>
      <c r="I102" s="10"/>
      <c r="J102" s="8" t="s">
        <v>1</v>
      </c>
      <c r="K102" s="15"/>
      <c r="L102" s="15"/>
    </row>
    <row r="103" spans="4:12" ht="15">
      <c r="D103" s="16">
        <v>12</v>
      </c>
      <c r="E103" s="15" t="s">
        <v>20</v>
      </c>
      <c r="F103" s="9">
        <f t="shared" si="4"/>
        <v>405</v>
      </c>
      <c r="G103" s="9">
        <v>50</v>
      </c>
      <c r="H103" s="15" t="s">
        <v>5</v>
      </c>
      <c r="I103" s="10"/>
      <c r="J103" s="8" t="s">
        <v>1</v>
      </c>
      <c r="K103" s="15"/>
      <c r="L103" s="15"/>
    </row>
    <row r="104" spans="4:12" ht="15">
      <c r="D104" s="16">
        <v>13</v>
      </c>
      <c r="E104" s="15" t="s">
        <v>21</v>
      </c>
      <c r="F104" s="9">
        <f t="shared" si="4"/>
        <v>455</v>
      </c>
      <c r="G104" s="9">
        <v>50</v>
      </c>
      <c r="H104" s="15" t="s">
        <v>5</v>
      </c>
      <c r="I104" s="10"/>
      <c r="J104" s="10" t="s">
        <v>63</v>
      </c>
      <c r="K104" s="15" t="s">
        <v>114</v>
      </c>
      <c r="L104" s="15"/>
    </row>
    <row r="105" spans="4:12" ht="15">
      <c r="D105" s="16">
        <v>14</v>
      </c>
      <c r="E105" s="15" t="s">
        <v>22</v>
      </c>
      <c r="F105" s="9">
        <f t="shared" si="4"/>
        <v>505</v>
      </c>
      <c r="G105" s="9">
        <v>50</v>
      </c>
      <c r="H105" s="15" t="s">
        <v>5</v>
      </c>
      <c r="I105" s="10"/>
      <c r="J105" s="10" t="s">
        <v>63</v>
      </c>
      <c r="K105" s="15" t="s">
        <v>117</v>
      </c>
      <c r="L105" s="15"/>
    </row>
    <row r="106" spans="4:12" ht="15">
      <c r="D106" s="16">
        <v>15</v>
      </c>
      <c r="E106" s="15" t="s">
        <v>23</v>
      </c>
      <c r="F106" s="9">
        <f t="shared" si="4"/>
        <v>555</v>
      </c>
      <c r="G106" s="9">
        <v>50</v>
      </c>
      <c r="H106" s="15" t="s">
        <v>5</v>
      </c>
      <c r="I106" s="10"/>
      <c r="J106" s="10" t="s">
        <v>63</v>
      </c>
      <c r="K106" s="15" t="s">
        <v>132</v>
      </c>
      <c r="L106" s="15"/>
    </row>
    <row r="107" spans="4:12" ht="15">
      <c r="D107" s="16">
        <v>16</v>
      </c>
      <c r="E107" s="15" t="s">
        <v>24</v>
      </c>
      <c r="F107" s="9">
        <f t="shared" si="4"/>
        <v>605</v>
      </c>
      <c r="G107" s="9">
        <v>5</v>
      </c>
      <c r="H107" s="15" t="s">
        <v>5</v>
      </c>
      <c r="I107" s="10"/>
      <c r="J107" s="8" t="s">
        <v>1</v>
      </c>
      <c r="K107" s="15" t="s">
        <v>133</v>
      </c>
      <c r="L107" s="15"/>
    </row>
    <row r="108" spans="4:12" ht="15">
      <c r="D108" s="29"/>
      <c r="E108" s="23"/>
      <c r="F108" s="24"/>
      <c r="G108" s="24"/>
      <c r="H108" s="23"/>
      <c r="I108" s="25"/>
      <c r="J108" s="25"/>
      <c r="K108" s="23"/>
      <c r="L108" s="23"/>
    </row>
    <row r="109" spans="4:12" ht="15">
      <c r="D109" s="27" t="s">
        <v>57</v>
      </c>
      <c r="E109" s="11" t="s">
        <v>134</v>
      </c>
      <c r="F109" s="12"/>
      <c r="G109" s="12"/>
      <c r="H109" s="13">
        <v>1</v>
      </c>
      <c r="I109" s="18"/>
      <c r="J109" s="18" t="s">
        <v>1</v>
      </c>
      <c r="K109" s="33" t="s">
        <v>146</v>
      </c>
      <c r="L109" s="15"/>
    </row>
    <row r="110" spans="4:12" ht="15">
      <c r="D110" s="16">
        <v>1</v>
      </c>
      <c r="E110" s="15" t="s">
        <v>70</v>
      </c>
      <c r="F110" s="9">
        <v>1</v>
      </c>
      <c r="G110" s="9">
        <v>3</v>
      </c>
      <c r="H110" s="15" t="s">
        <v>5</v>
      </c>
      <c r="I110" s="14"/>
      <c r="J110" s="8"/>
      <c r="K110" s="15" t="s">
        <v>77</v>
      </c>
      <c r="L110" s="11" t="s">
        <v>57</v>
      </c>
    </row>
    <row r="111" spans="4:12" ht="15">
      <c r="D111" s="28">
        <v>2</v>
      </c>
      <c r="E111" s="15" t="s">
        <v>169</v>
      </c>
      <c r="F111" s="9">
        <f aca="true" t="shared" si="5" ref="F111:F117">F110+G110</f>
        <v>4</v>
      </c>
      <c r="G111" s="9">
        <v>20</v>
      </c>
      <c r="H111" s="15" t="s">
        <v>5</v>
      </c>
      <c r="I111" s="10" t="s">
        <v>222</v>
      </c>
      <c r="J111" s="8" t="s">
        <v>222</v>
      </c>
      <c r="K111" s="35" t="s">
        <v>143</v>
      </c>
      <c r="L111" s="15"/>
    </row>
    <row r="112" spans="4:12" ht="15">
      <c r="D112" s="28">
        <v>3</v>
      </c>
      <c r="E112" s="15" t="s">
        <v>6</v>
      </c>
      <c r="F112" s="9">
        <f t="shared" si="5"/>
        <v>24</v>
      </c>
      <c r="G112" s="9">
        <v>10</v>
      </c>
      <c r="H112" s="15" t="s">
        <v>39</v>
      </c>
      <c r="I112" s="10" t="s">
        <v>222</v>
      </c>
      <c r="J112" s="8" t="s">
        <v>222</v>
      </c>
      <c r="K112" s="35" t="s">
        <v>144</v>
      </c>
      <c r="L112" s="15" t="s">
        <v>125</v>
      </c>
    </row>
    <row r="113" spans="4:12" ht="15">
      <c r="D113" s="28">
        <v>4</v>
      </c>
      <c r="E113" s="15" t="s">
        <v>53</v>
      </c>
      <c r="F113" s="9">
        <f t="shared" si="5"/>
        <v>34</v>
      </c>
      <c r="G113" s="9">
        <v>50</v>
      </c>
      <c r="H113" s="15" t="s">
        <v>5</v>
      </c>
      <c r="I113" s="10" t="s">
        <v>222</v>
      </c>
      <c r="J113" s="8" t="s">
        <v>222</v>
      </c>
      <c r="K113" s="35" t="s">
        <v>145</v>
      </c>
      <c r="L113" s="15"/>
    </row>
    <row r="114" spans="4:12" ht="15">
      <c r="D114" s="28">
        <v>5</v>
      </c>
      <c r="E114" s="15" t="s">
        <v>58</v>
      </c>
      <c r="F114" s="9">
        <f t="shared" si="5"/>
        <v>84</v>
      </c>
      <c r="G114" s="9">
        <v>20</v>
      </c>
      <c r="H114" s="15" t="s">
        <v>5</v>
      </c>
      <c r="I114" s="10" t="s">
        <v>222</v>
      </c>
      <c r="J114" s="8" t="s">
        <v>222</v>
      </c>
      <c r="K114" s="35" t="s">
        <v>187</v>
      </c>
      <c r="L114" s="15"/>
    </row>
    <row r="115" spans="4:12" ht="15">
      <c r="D115" s="28">
        <v>6</v>
      </c>
      <c r="E115" s="15" t="s">
        <v>175</v>
      </c>
      <c r="F115" s="9">
        <f t="shared" si="5"/>
        <v>104</v>
      </c>
      <c r="G115" s="9">
        <v>20</v>
      </c>
      <c r="H115" s="15" t="s">
        <v>5</v>
      </c>
      <c r="I115" s="10" t="s">
        <v>222</v>
      </c>
      <c r="J115" s="8" t="s">
        <v>222</v>
      </c>
      <c r="K115" s="35"/>
      <c r="L115" s="15"/>
    </row>
    <row r="116" spans="4:12" ht="15">
      <c r="D116" s="28">
        <v>7</v>
      </c>
      <c r="E116" s="15" t="s">
        <v>176</v>
      </c>
      <c r="F116" s="9">
        <f t="shared" si="5"/>
        <v>124</v>
      </c>
      <c r="G116" s="9">
        <v>20</v>
      </c>
      <c r="H116" s="15" t="s">
        <v>5</v>
      </c>
      <c r="I116" s="10" t="s">
        <v>222</v>
      </c>
      <c r="J116" s="8" t="s">
        <v>222</v>
      </c>
      <c r="K116" s="35"/>
      <c r="L116" s="15"/>
    </row>
    <row r="117" spans="4:12" ht="15">
      <c r="D117" s="28">
        <v>8</v>
      </c>
      <c r="E117" s="15" t="s">
        <v>174</v>
      </c>
      <c r="F117" s="9">
        <f t="shared" si="5"/>
        <v>144</v>
      </c>
      <c r="G117" s="9">
        <v>20</v>
      </c>
      <c r="H117" s="15" t="s">
        <v>5</v>
      </c>
      <c r="I117" s="10" t="s">
        <v>222</v>
      </c>
      <c r="J117" s="8" t="s">
        <v>222</v>
      </c>
      <c r="K117" s="35" t="s">
        <v>188</v>
      </c>
      <c r="L117" s="15"/>
    </row>
    <row r="118" spans="4:12" ht="15">
      <c r="D118" s="29"/>
      <c r="E118" s="23"/>
      <c r="F118" s="24"/>
      <c r="G118" s="24"/>
      <c r="H118" s="23"/>
      <c r="I118" s="25"/>
      <c r="J118" s="25"/>
      <c r="K118" s="36"/>
      <c r="L118" s="23"/>
    </row>
    <row r="119" spans="4:12" ht="15">
      <c r="D119" s="27"/>
      <c r="E119" s="115" t="s">
        <v>156</v>
      </c>
      <c r="F119" s="116"/>
      <c r="G119" s="116"/>
      <c r="H119" s="116"/>
      <c r="I119" s="116"/>
      <c r="J119" s="116"/>
      <c r="K119" s="116"/>
      <c r="L119" s="1"/>
    </row>
    <row r="120" spans="4:12" ht="15">
      <c r="D120" s="27" t="s">
        <v>59</v>
      </c>
      <c r="E120" s="11" t="s">
        <v>140</v>
      </c>
      <c r="F120" s="12"/>
      <c r="G120" s="12"/>
      <c r="H120" s="13" t="s">
        <v>189</v>
      </c>
      <c r="I120" s="18"/>
      <c r="J120" s="18" t="s">
        <v>1</v>
      </c>
      <c r="K120" s="11" t="s">
        <v>141</v>
      </c>
      <c r="L120" s="15"/>
    </row>
    <row r="121" spans="4:12" ht="15">
      <c r="D121" s="16">
        <v>1</v>
      </c>
      <c r="E121" s="15" t="s">
        <v>70</v>
      </c>
      <c r="F121" s="9">
        <v>1</v>
      </c>
      <c r="G121" s="9">
        <v>3</v>
      </c>
      <c r="H121" s="15" t="s">
        <v>5</v>
      </c>
      <c r="I121" s="14"/>
      <c r="J121" s="8" t="s">
        <v>1</v>
      </c>
      <c r="K121" s="15" t="s">
        <v>77</v>
      </c>
      <c r="L121" s="11" t="s">
        <v>59</v>
      </c>
    </row>
    <row r="122" spans="4:12" ht="15">
      <c r="D122" s="28">
        <v>2</v>
      </c>
      <c r="E122" s="15" t="s">
        <v>60</v>
      </c>
      <c r="F122" s="9">
        <f>F121+G121</f>
        <v>4</v>
      </c>
      <c r="G122" s="9">
        <v>200</v>
      </c>
      <c r="H122" s="15" t="s">
        <v>5</v>
      </c>
      <c r="I122" s="10"/>
      <c r="J122" s="8" t="s">
        <v>1</v>
      </c>
      <c r="K122" s="15" t="s">
        <v>136</v>
      </c>
      <c r="L122" s="15"/>
    </row>
    <row r="123" spans="4:12" ht="15">
      <c r="D123" s="29"/>
      <c r="E123" s="23"/>
      <c r="F123" s="24"/>
      <c r="G123" s="24"/>
      <c r="H123" s="23"/>
      <c r="I123" s="25"/>
      <c r="J123" s="25"/>
      <c r="K123" s="23"/>
      <c r="L123" s="23"/>
    </row>
    <row r="124" spans="4:12" ht="15">
      <c r="D124" s="27"/>
      <c r="E124" s="115" t="s">
        <v>180</v>
      </c>
      <c r="F124" s="116"/>
      <c r="G124" s="116"/>
      <c r="H124" s="116"/>
      <c r="I124" s="116"/>
      <c r="J124" s="116"/>
      <c r="K124" s="116"/>
      <c r="L124" s="1"/>
    </row>
    <row r="125" spans="4:12" ht="15">
      <c r="D125" s="27" t="s">
        <v>138</v>
      </c>
      <c r="E125" s="11" t="s">
        <v>139</v>
      </c>
      <c r="F125" s="12"/>
      <c r="G125" s="12"/>
      <c r="H125" s="13" t="s">
        <v>189</v>
      </c>
      <c r="I125" s="18"/>
      <c r="J125" s="18" t="s">
        <v>1</v>
      </c>
      <c r="K125" s="11" t="s">
        <v>142</v>
      </c>
      <c r="L125" s="15"/>
    </row>
    <row r="126" spans="4:12" ht="15">
      <c r="D126" s="16">
        <v>1</v>
      </c>
      <c r="E126" s="15" t="s">
        <v>70</v>
      </c>
      <c r="F126" s="9">
        <v>1</v>
      </c>
      <c r="G126" s="9">
        <v>3</v>
      </c>
      <c r="H126" s="15" t="s">
        <v>5</v>
      </c>
      <c r="I126" s="14"/>
      <c r="J126" s="8" t="s">
        <v>1</v>
      </c>
      <c r="K126" s="15" t="s">
        <v>77</v>
      </c>
      <c r="L126" s="11" t="s">
        <v>138</v>
      </c>
    </row>
    <row r="127" spans="4:12" ht="15">
      <c r="D127" s="28">
        <v>2</v>
      </c>
      <c r="E127" s="15" t="s">
        <v>60</v>
      </c>
      <c r="F127" s="9">
        <f>F126+G126</f>
        <v>4</v>
      </c>
      <c r="G127" s="9">
        <v>200</v>
      </c>
      <c r="H127" s="15" t="s">
        <v>5</v>
      </c>
      <c r="I127" s="10"/>
      <c r="J127" s="8" t="s">
        <v>1</v>
      </c>
      <c r="K127" s="15" t="s">
        <v>136</v>
      </c>
      <c r="L127" s="15"/>
    </row>
    <row r="128" spans="4:12" ht="15">
      <c r="D128" s="29"/>
      <c r="E128" s="23"/>
      <c r="F128" s="24"/>
      <c r="G128" s="24"/>
      <c r="H128" s="23"/>
      <c r="I128" s="25"/>
      <c r="J128" s="25"/>
      <c r="K128" s="23"/>
      <c r="L128" s="23"/>
    </row>
    <row r="129" spans="4:12" ht="15">
      <c r="D129" s="27"/>
      <c r="E129" s="115" t="s">
        <v>186</v>
      </c>
      <c r="F129" s="116"/>
      <c r="G129" s="116"/>
      <c r="H129" s="116"/>
      <c r="I129" s="116"/>
      <c r="J129" s="116"/>
      <c r="K129" s="116"/>
      <c r="L129" s="1"/>
    </row>
    <row r="130" spans="4:12" ht="15">
      <c r="D130" s="27" t="s">
        <v>181</v>
      </c>
      <c r="E130" s="11" t="s">
        <v>182</v>
      </c>
      <c r="F130" s="12"/>
      <c r="G130" s="12"/>
      <c r="H130" s="13">
        <v>1</v>
      </c>
      <c r="I130" s="18"/>
      <c r="J130" s="18" t="s">
        <v>1</v>
      </c>
      <c r="K130" s="33" t="s">
        <v>183</v>
      </c>
      <c r="L130" s="15"/>
    </row>
    <row r="131" spans="4:12" ht="15">
      <c r="D131" s="16">
        <v>1</v>
      </c>
      <c r="E131" s="15" t="s">
        <v>70</v>
      </c>
      <c r="F131" s="9">
        <v>1</v>
      </c>
      <c r="G131" s="9">
        <v>3</v>
      </c>
      <c r="H131" s="15" t="s">
        <v>5</v>
      </c>
      <c r="I131" s="14"/>
      <c r="J131" s="8" t="s">
        <v>1</v>
      </c>
      <c r="K131" s="15" t="s">
        <v>77</v>
      </c>
      <c r="L131" s="11" t="s">
        <v>181</v>
      </c>
    </row>
    <row r="132" spans="4:12" ht="15">
      <c r="D132" s="16">
        <v>2</v>
      </c>
      <c r="E132" s="15" t="s">
        <v>184</v>
      </c>
      <c r="F132" s="9">
        <f>F131+G131</f>
        <v>4</v>
      </c>
      <c r="G132" s="9">
        <v>14</v>
      </c>
      <c r="H132" s="15" t="s">
        <v>4</v>
      </c>
      <c r="I132" s="14"/>
      <c r="J132" s="8" t="s">
        <v>1</v>
      </c>
      <c r="K132" s="15" t="s">
        <v>297</v>
      </c>
      <c r="L132" s="11"/>
    </row>
    <row r="133" spans="4:12" ht="15">
      <c r="D133" s="16">
        <v>3</v>
      </c>
      <c r="E133" s="15" t="s">
        <v>296</v>
      </c>
      <c r="F133" s="9">
        <f>F132+G132</f>
        <v>18</v>
      </c>
      <c r="G133" s="9">
        <v>2</v>
      </c>
      <c r="H133" s="15" t="s">
        <v>5</v>
      </c>
      <c r="I133" s="14"/>
      <c r="J133" s="8" t="s">
        <v>1</v>
      </c>
      <c r="K133" s="15" t="s">
        <v>298</v>
      </c>
      <c r="L133" s="11"/>
    </row>
    <row r="134" spans="4:12" ht="15">
      <c r="D134" s="16">
        <v>3</v>
      </c>
      <c r="E134" s="15" t="s">
        <v>185</v>
      </c>
      <c r="F134" s="9">
        <f>F133+G133</f>
        <v>20</v>
      </c>
      <c r="G134" s="9">
        <v>80</v>
      </c>
      <c r="H134" s="15" t="s">
        <v>5</v>
      </c>
      <c r="I134" s="14"/>
      <c r="J134" s="8" t="s">
        <v>1</v>
      </c>
      <c r="K134" s="15" t="s">
        <v>299</v>
      </c>
      <c r="L134" s="11"/>
    </row>
    <row r="135" spans="4:12" ht="15">
      <c r="D135" s="29"/>
      <c r="E135" s="23"/>
      <c r="F135" s="24"/>
      <c r="G135" s="24"/>
      <c r="H135" s="23"/>
      <c r="I135" s="25"/>
      <c r="J135" s="25"/>
      <c r="K135" s="23"/>
      <c r="L135" s="23"/>
    </row>
    <row r="136" spans="4:13" ht="15.75">
      <c r="D136" s="30"/>
      <c r="E136" s="122" t="s">
        <v>79</v>
      </c>
      <c r="F136" s="122"/>
      <c r="G136" s="122"/>
      <c r="H136" s="122"/>
      <c r="I136" s="122"/>
      <c r="J136" s="122"/>
      <c r="K136" s="122"/>
      <c r="L136" s="122"/>
      <c r="M136" s="122"/>
    </row>
    <row r="137" spans="4:12" ht="38.25">
      <c r="D137" s="39"/>
      <c r="E137" s="40" t="s">
        <v>71</v>
      </c>
      <c r="F137" s="40" t="s">
        <v>67</v>
      </c>
      <c r="G137" s="37" t="s">
        <v>197</v>
      </c>
      <c r="H137" s="40" t="s">
        <v>66</v>
      </c>
      <c r="I137" s="38" t="s">
        <v>65</v>
      </c>
      <c r="J137" s="38" t="s">
        <v>64</v>
      </c>
      <c r="K137" s="40" t="s">
        <v>68</v>
      </c>
      <c r="L137" s="40" t="s">
        <v>69</v>
      </c>
    </row>
    <row r="138" spans="1:12" ht="15">
      <c r="A138" s="6"/>
      <c r="B138" s="6"/>
      <c r="C138" s="6"/>
      <c r="D138" s="124" t="s">
        <v>157</v>
      </c>
      <c r="E138" s="125"/>
      <c r="F138" s="125"/>
      <c r="G138" s="125"/>
      <c r="H138" s="125"/>
      <c r="I138" s="125"/>
      <c r="J138" s="125"/>
      <c r="K138" s="125"/>
      <c r="L138" s="126"/>
    </row>
    <row r="139" spans="1:12" ht="15">
      <c r="A139" s="6"/>
      <c r="D139" s="27" t="s">
        <v>47</v>
      </c>
      <c r="E139" s="11" t="s">
        <v>155</v>
      </c>
      <c r="F139" s="12"/>
      <c r="G139" s="12"/>
      <c r="H139" s="13" t="s">
        <v>189</v>
      </c>
      <c r="I139" s="18" t="s">
        <v>63</v>
      </c>
      <c r="J139" s="18" t="s">
        <v>63</v>
      </c>
      <c r="K139" s="33" t="s">
        <v>190</v>
      </c>
      <c r="L139" s="15"/>
    </row>
    <row r="140" spans="1:12" ht="15">
      <c r="A140" s="6"/>
      <c r="D140" s="16">
        <v>1</v>
      </c>
      <c r="E140" s="15" t="s">
        <v>70</v>
      </c>
      <c r="F140" s="9">
        <v>1</v>
      </c>
      <c r="G140" s="9">
        <v>3</v>
      </c>
      <c r="H140" s="15" t="s">
        <v>5</v>
      </c>
      <c r="I140" s="14"/>
      <c r="J140" s="8" t="s">
        <v>63</v>
      </c>
      <c r="K140" s="15" t="s">
        <v>77</v>
      </c>
      <c r="L140" s="11" t="s">
        <v>47</v>
      </c>
    </row>
    <row r="141" spans="1:12" ht="15">
      <c r="A141" s="6"/>
      <c r="D141" s="16">
        <v>2</v>
      </c>
      <c r="E141" s="15" t="s">
        <v>31</v>
      </c>
      <c r="F141" s="9">
        <f>F140+G140</f>
        <v>4</v>
      </c>
      <c r="G141" s="9">
        <v>14</v>
      </c>
      <c r="H141" s="15" t="s">
        <v>230</v>
      </c>
      <c r="I141" s="8" t="s">
        <v>63</v>
      </c>
      <c r="J141" s="8" t="s">
        <v>63</v>
      </c>
      <c r="K141" s="15" t="s">
        <v>98</v>
      </c>
      <c r="L141" s="15"/>
    </row>
    <row r="142" spans="1:12" ht="15">
      <c r="A142" s="6"/>
      <c r="D142" s="16">
        <v>3</v>
      </c>
      <c r="E142" s="15" t="s">
        <v>32</v>
      </c>
      <c r="F142" s="9">
        <f aca="true" t="shared" si="6" ref="F142:F148">F141+G141</f>
        <v>18</v>
      </c>
      <c r="G142" s="9">
        <v>5</v>
      </c>
      <c r="H142" s="15" t="s">
        <v>5</v>
      </c>
      <c r="I142" s="10" t="s">
        <v>1</v>
      </c>
      <c r="J142" s="10" t="s">
        <v>1</v>
      </c>
      <c r="K142" s="15" t="s">
        <v>99</v>
      </c>
      <c r="L142" s="15"/>
    </row>
    <row r="143" spans="1:12" ht="25.5">
      <c r="A143" s="6"/>
      <c r="D143" s="16">
        <v>4</v>
      </c>
      <c r="E143" s="15" t="s">
        <v>33</v>
      </c>
      <c r="F143" s="9">
        <f t="shared" si="6"/>
        <v>23</v>
      </c>
      <c r="G143" s="9">
        <v>20</v>
      </c>
      <c r="H143" s="15" t="s">
        <v>5</v>
      </c>
      <c r="I143" s="10" t="s">
        <v>1</v>
      </c>
      <c r="J143" s="10" t="s">
        <v>222</v>
      </c>
      <c r="K143" s="15" t="s">
        <v>100</v>
      </c>
      <c r="L143" s="15"/>
    </row>
    <row r="144" spans="1:12" ht="25.5">
      <c r="A144" s="6"/>
      <c r="D144" s="16">
        <v>4</v>
      </c>
      <c r="E144" s="15" t="s">
        <v>240</v>
      </c>
      <c r="F144" s="9">
        <f t="shared" si="6"/>
        <v>43</v>
      </c>
      <c r="G144" s="9">
        <v>20</v>
      </c>
      <c r="H144" s="15" t="s">
        <v>5</v>
      </c>
      <c r="I144" s="10"/>
      <c r="J144" s="10" t="s">
        <v>63</v>
      </c>
      <c r="K144" s="15" t="s">
        <v>241</v>
      </c>
      <c r="L144" s="15"/>
    </row>
    <row r="145" spans="1:12" ht="15">
      <c r="A145" s="6"/>
      <c r="D145" s="16">
        <v>5</v>
      </c>
      <c r="E145" s="15" t="s">
        <v>34</v>
      </c>
      <c r="F145" s="9">
        <f t="shared" si="6"/>
        <v>63</v>
      </c>
      <c r="G145" s="9">
        <v>150</v>
      </c>
      <c r="H145" s="15" t="s">
        <v>5</v>
      </c>
      <c r="I145" s="10" t="s">
        <v>63</v>
      </c>
      <c r="J145" s="10" t="s">
        <v>63</v>
      </c>
      <c r="K145" s="15" t="s">
        <v>101</v>
      </c>
      <c r="L145" s="15"/>
    </row>
    <row r="146" spans="1:12" ht="15">
      <c r="A146" s="6"/>
      <c r="D146" s="16">
        <v>6</v>
      </c>
      <c r="E146" s="15" t="s">
        <v>35</v>
      </c>
      <c r="F146" s="9">
        <f t="shared" si="6"/>
        <v>213</v>
      </c>
      <c r="G146" s="9">
        <v>14</v>
      </c>
      <c r="H146" s="15" t="s">
        <v>230</v>
      </c>
      <c r="I146" s="10" t="s">
        <v>63</v>
      </c>
      <c r="J146" s="10" t="s">
        <v>63</v>
      </c>
      <c r="K146" s="15" t="s">
        <v>102</v>
      </c>
      <c r="L146" s="15"/>
    </row>
    <row r="147" spans="1:12" ht="25.5">
      <c r="A147" s="6"/>
      <c r="D147" s="16">
        <v>7</v>
      </c>
      <c r="E147" s="15" t="s">
        <v>36</v>
      </c>
      <c r="F147" s="9">
        <f t="shared" si="6"/>
        <v>227</v>
      </c>
      <c r="G147" s="9">
        <v>14</v>
      </c>
      <c r="H147" s="15" t="s">
        <v>4</v>
      </c>
      <c r="I147" s="10" t="s">
        <v>63</v>
      </c>
      <c r="J147" s="10" t="s">
        <v>63</v>
      </c>
      <c r="K147" s="15" t="s">
        <v>137</v>
      </c>
      <c r="L147" s="15"/>
    </row>
    <row r="148" spans="1:12" ht="25.5">
      <c r="A148" s="6"/>
      <c r="D148" s="16">
        <v>8</v>
      </c>
      <c r="E148" s="15" t="s">
        <v>37</v>
      </c>
      <c r="F148" s="9">
        <f t="shared" si="6"/>
        <v>241</v>
      </c>
      <c r="G148" s="9">
        <v>20</v>
      </c>
      <c r="H148" s="15" t="s">
        <v>5</v>
      </c>
      <c r="I148" s="10" t="s">
        <v>1</v>
      </c>
      <c r="J148" s="10" t="s">
        <v>222</v>
      </c>
      <c r="K148" s="15" t="s">
        <v>103</v>
      </c>
      <c r="L148" s="15"/>
    </row>
    <row r="149" spans="1:12" ht="15">
      <c r="A149" s="6"/>
      <c r="D149" s="29"/>
      <c r="E149" s="127"/>
      <c r="F149" s="128"/>
      <c r="G149" s="128"/>
      <c r="H149" s="128"/>
      <c r="I149" s="128"/>
      <c r="J149" s="128"/>
      <c r="K149" s="128"/>
      <c r="L149" s="23"/>
    </row>
    <row r="150" spans="1:12" ht="25.5">
      <c r="A150" s="6"/>
      <c r="D150" s="31" t="s">
        <v>48</v>
      </c>
      <c r="E150" s="2" t="s">
        <v>158</v>
      </c>
      <c r="F150" s="3"/>
      <c r="G150" s="3"/>
      <c r="H150" s="4" t="s">
        <v>189</v>
      </c>
      <c r="I150" s="5" t="s">
        <v>1</v>
      </c>
      <c r="J150" s="5" t="s">
        <v>1</v>
      </c>
      <c r="K150" s="2" t="s">
        <v>147</v>
      </c>
      <c r="L150" s="1"/>
    </row>
    <row r="151" spans="1:12" ht="15">
      <c r="A151" s="6"/>
      <c r="D151" s="16">
        <v>1</v>
      </c>
      <c r="E151" s="15" t="s">
        <v>70</v>
      </c>
      <c r="F151" s="9">
        <v>1</v>
      </c>
      <c r="G151" s="9">
        <v>3</v>
      </c>
      <c r="H151" s="15" t="s">
        <v>5</v>
      </c>
      <c r="I151" s="10" t="s">
        <v>63</v>
      </c>
      <c r="J151" s="10" t="s">
        <v>222</v>
      </c>
      <c r="K151" s="15" t="s">
        <v>77</v>
      </c>
      <c r="L151" s="11" t="s">
        <v>48</v>
      </c>
    </row>
    <row r="152" spans="1:12" ht="15">
      <c r="A152" s="6"/>
      <c r="D152" s="28">
        <v>2</v>
      </c>
      <c r="E152" s="15" t="s">
        <v>239</v>
      </c>
      <c r="F152" s="9">
        <f>F151+G151</f>
        <v>4</v>
      </c>
      <c r="G152" s="9">
        <v>2</v>
      </c>
      <c r="H152" s="15" t="s">
        <v>56</v>
      </c>
      <c r="I152" s="10" t="s">
        <v>63</v>
      </c>
      <c r="J152" s="10" t="s">
        <v>222</v>
      </c>
      <c r="K152" s="7"/>
      <c r="L152" s="15"/>
    </row>
    <row r="153" spans="1:12" ht="15">
      <c r="A153" s="6"/>
      <c r="D153" s="28">
        <v>3</v>
      </c>
      <c r="E153" s="15" t="s">
        <v>52</v>
      </c>
      <c r="F153" s="9">
        <f>F152+G152</f>
        <v>6</v>
      </c>
      <c r="G153" s="9">
        <v>20</v>
      </c>
      <c r="H153" s="15" t="s">
        <v>5</v>
      </c>
      <c r="I153" s="10" t="s">
        <v>63</v>
      </c>
      <c r="J153" s="10" t="s">
        <v>222</v>
      </c>
      <c r="K153" s="34" t="s">
        <v>143</v>
      </c>
      <c r="L153" s="15"/>
    </row>
    <row r="154" spans="1:12" ht="15">
      <c r="A154" s="6"/>
      <c r="D154" s="28">
        <v>4</v>
      </c>
      <c r="E154" s="15" t="s">
        <v>6</v>
      </c>
      <c r="F154" s="9">
        <f>F153+G153</f>
        <v>26</v>
      </c>
      <c r="G154" s="9">
        <v>10</v>
      </c>
      <c r="H154" s="15" t="s">
        <v>39</v>
      </c>
      <c r="I154" s="10" t="s">
        <v>63</v>
      </c>
      <c r="J154" s="10" t="s">
        <v>222</v>
      </c>
      <c r="K154" s="34" t="s">
        <v>144</v>
      </c>
      <c r="L154" s="15" t="s">
        <v>125</v>
      </c>
    </row>
    <row r="155" spans="1:12" ht="15">
      <c r="A155" s="6"/>
      <c r="D155" s="28">
        <v>5</v>
      </c>
      <c r="E155" s="15" t="s">
        <v>53</v>
      </c>
      <c r="F155" s="9">
        <f>F154+G154</f>
        <v>36</v>
      </c>
      <c r="G155" s="9">
        <v>50</v>
      </c>
      <c r="H155" s="15" t="s">
        <v>5</v>
      </c>
      <c r="I155" s="10" t="s">
        <v>63</v>
      </c>
      <c r="J155" s="10" t="s">
        <v>222</v>
      </c>
      <c r="K155" s="34" t="s">
        <v>148</v>
      </c>
      <c r="L155" s="15"/>
    </row>
    <row r="156" spans="1:12" ht="15">
      <c r="A156" s="6"/>
      <c r="D156" s="29"/>
      <c r="E156" s="23"/>
      <c r="F156" s="24"/>
      <c r="G156" s="24"/>
      <c r="H156" s="23"/>
      <c r="I156" s="25"/>
      <c r="J156" s="25"/>
      <c r="K156" s="23"/>
      <c r="L156" s="23"/>
    </row>
    <row r="157" spans="1:12" ht="25.5">
      <c r="A157" s="6"/>
      <c r="C157" s="6"/>
      <c r="D157" s="31" t="s">
        <v>49</v>
      </c>
      <c r="E157" s="2" t="s">
        <v>159</v>
      </c>
      <c r="F157" s="3"/>
      <c r="G157" s="3"/>
      <c r="H157" s="4" t="s">
        <v>189</v>
      </c>
      <c r="I157" s="5" t="s">
        <v>1</v>
      </c>
      <c r="J157" s="5" t="s">
        <v>1</v>
      </c>
      <c r="K157" s="2" t="s">
        <v>149</v>
      </c>
      <c r="L157" s="1"/>
    </row>
    <row r="158" spans="1:12" ht="15">
      <c r="A158" s="6"/>
      <c r="C158" s="6"/>
      <c r="D158" s="16">
        <v>1</v>
      </c>
      <c r="E158" s="15" t="s">
        <v>70</v>
      </c>
      <c r="F158" s="9">
        <v>1</v>
      </c>
      <c r="G158" s="9">
        <v>3</v>
      </c>
      <c r="H158" s="15" t="s">
        <v>5</v>
      </c>
      <c r="I158" s="14"/>
      <c r="J158" s="10" t="s">
        <v>222</v>
      </c>
      <c r="K158" s="15" t="s">
        <v>77</v>
      </c>
      <c r="L158" s="11" t="s">
        <v>49</v>
      </c>
    </row>
    <row r="159" spans="1:12" ht="15" customHeight="1">
      <c r="A159" s="6"/>
      <c r="C159" s="6"/>
      <c r="D159" s="28">
        <v>2</v>
      </c>
      <c r="E159" s="15" t="s">
        <v>31</v>
      </c>
      <c r="F159" s="9">
        <f aca="true" t="shared" si="7" ref="F159:F164">F158+G158</f>
        <v>4</v>
      </c>
      <c r="G159" s="9">
        <v>14</v>
      </c>
      <c r="H159" s="15" t="s">
        <v>230</v>
      </c>
      <c r="I159" s="10" t="s">
        <v>63</v>
      </c>
      <c r="J159" s="10" t="s">
        <v>222</v>
      </c>
      <c r="K159" s="15" t="s">
        <v>98</v>
      </c>
      <c r="L159" s="15"/>
    </row>
    <row r="160" spans="1:12" ht="15">
      <c r="A160" s="6"/>
      <c r="C160" s="6"/>
      <c r="D160" s="16">
        <v>3</v>
      </c>
      <c r="E160" s="15" t="s">
        <v>32</v>
      </c>
      <c r="F160" s="9">
        <f t="shared" si="7"/>
        <v>18</v>
      </c>
      <c r="G160" s="9">
        <v>5</v>
      </c>
      <c r="H160" s="15" t="s">
        <v>5</v>
      </c>
      <c r="I160" s="10" t="s">
        <v>1</v>
      </c>
      <c r="J160" s="10" t="s">
        <v>222</v>
      </c>
      <c r="K160" s="15" t="s">
        <v>99</v>
      </c>
      <c r="L160" s="15"/>
    </row>
    <row r="161" spans="1:12" ht="25.5">
      <c r="A161" s="6"/>
      <c r="C161" s="6"/>
      <c r="D161" s="28">
        <v>4</v>
      </c>
      <c r="E161" s="15" t="s">
        <v>33</v>
      </c>
      <c r="F161" s="9">
        <f t="shared" si="7"/>
        <v>23</v>
      </c>
      <c r="G161" s="9">
        <v>30</v>
      </c>
      <c r="H161" s="15" t="s">
        <v>5</v>
      </c>
      <c r="I161" s="10" t="s">
        <v>1</v>
      </c>
      <c r="J161" s="10" t="s">
        <v>222</v>
      </c>
      <c r="K161" s="15" t="s">
        <v>100</v>
      </c>
      <c r="L161" s="15"/>
    </row>
    <row r="162" spans="1:12" ht="15">
      <c r="A162" s="6"/>
      <c r="C162" s="6"/>
      <c r="D162" s="16">
        <v>5</v>
      </c>
      <c r="E162" s="15" t="s">
        <v>3</v>
      </c>
      <c r="F162" s="9">
        <f t="shared" si="7"/>
        <v>53</v>
      </c>
      <c r="G162" s="9">
        <v>150</v>
      </c>
      <c r="H162" s="15" t="s">
        <v>5</v>
      </c>
      <c r="I162" s="10" t="s">
        <v>63</v>
      </c>
      <c r="J162" s="10" t="s">
        <v>222</v>
      </c>
      <c r="K162" s="15" t="s">
        <v>101</v>
      </c>
      <c r="L162" s="15"/>
    </row>
    <row r="163" spans="1:12" ht="15">
      <c r="A163" s="6"/>
      <c r="C163" s="6"/>
      <c r="D163" s="28">
        <v>6</v>
      </c>
      <c r="E163" s="15" t="s">
        <v>35</v>
      </c>
      <c r="F163" s="9">
        <f t="shared" si="7"/>
        <v>203</v>
      </c>
      <c r="G163" s="9">
        <v>14</v>
      </c>
      <c r="H163" s="15" t="s">
        <v>230</v>
      </c>
      <c r="I163" s="10" t="s">
        <v>1</v>
      </c>
      <c r="J163" s="10" t="s">
        <v>222</v>
      </c>
      <c r="K163" s="15" t="s">
        <v>102</v>
      </c>
      <c r="L163" s="15"/>
    </row>
    <row r="164" spans="1:12" ht="25.5">
      <c r="A164" s="6"/>
      <c r="C164" s="6"/>
      <c r="D164" s="16">
        <v>7</v>
      </c>
      <c r="E164" s="15" t="s">
        <v>36</v>
      </c>
      <c r="F164" s="9">
        <f t="shared" si="7"/>
        <v>217</v>
      </c>
      <c r="G164" s="9">
        <v>14</v>
      </c>
      <c r="H164" s="15" t="s">
        <v>4</v>
      </c>
      <c r="I164" s="10" t="s">
        <v>1</v>
      </c>
      <c r="J164" s="10" t="s">
        <v>222</v>
      </c>
      <c r="K164" s="15" t="s">
        <v>137</v>
      </c>
      <c r="L164" s="15"/>
    </row>
    <row r="165" spans="1:12" ht="15">
      <c r="A165" s="6"/>
      <c r="C165" s="6"/>
      <c r="D165" s="29"/>
      <c r="E165" s="23"/>
      <c r="F165" s="24"/>
      <c r="G165" s="24"/>
      <c r="H165" s="23"/>
      <c r="I165" s="25"/>
      <c r="J165" s="25"/>
      <c r="K165" s="26"/>
      <c r="L165" s="23"/>
    </row>
    <row r="166" spans="1:12" ht="25.5">
      <c r="A166" s="6"/>
      <c r="C166" s="6"/>
      <c r="D166" s="27" t="s">
        <v>50</v>
      </c>
      <c r="E166" s="2" t="s">
        <v>158</v>
      </c>
      <c r="F166" s="3"/>
      <c r="G166" s="3"/>
      <c r="H166" s="4" t="s">
        <v>189</v>
      </c>
      <c r="I166" s="5" t="s">
        <v>1</v>
      </c>
      <c r="J166" s="5" t="s">
        <v>1</v>
      </c>
      <c r="K166" s="2" t="s">
        <v>150</v>
      </c>
      <c r="L166" s="1"/>
    </row>
    <row r="167" spans="1:12" ht="15">
      <c r="A167" s="6"/>
      <c r="C167" s="6"/>
      <c r="D167" s="16">
        <v>1</v>
      </c>
      <c r="E167" s="15" t="s">
        <v>70</v>
      </c>
      <c r="F167" s="9">
        <v>1</v>
      </c>
      <c r="G167" s="9">
        <v>3</v>
      </c>
      <c r="H167" s="15" t="s">
        <v>5</v>
      </c>
      <c r="I167" s="14"/>
      <c r="J167" s="10"/>
      <c r="K167" s="15" t="s">
        <v>77</v>
      </c>
      <c r="L167" s="11" t="s">
        <v>50</v>
      </c>
    </row>
    <row r="168" spans="1:12" ht="15">
      <c r="A168" s="6"/>
      <c r="C168" s="6"/>
      <c r="D168" s="28">
        <v>2</v>
      </c>
      <c r="E168" s="15" t="s">
        <v>52</v>
      </c>
      <c r="F168" s="9">
        <f>F167+G167</f>
        <v>4</v>
      </c>
      <c r="G168" s="9">
        <v>20</v>
      </c>
      <c r="H168" s="15" t="s">
        <v>5</v>
      </c>
      <c r="I168" s="10" t="s">
        <v>63</v>
      </c>
      <c r="J168" s="10" t="s">
        <v>222</v>
      </c>
      <c r="K168" s="35" t="s">
        <v>143</v>
      </c>
      <c r="L168" s="15"/>
    </row>
    <row r="169" spans="1:12" ht="15">
      <c r="A169" s="6"/>
      <c r="C169" s="6"/>
      <c r="D169" s="28">
        <v>3</v>
      </c>
      <c r="E169" s="15" t="s">
        <v>6</v>
      </c>
      <c r="F169" s="9">
        <f>F168+G168</f>
        <v>24</v>
      </c>
      <c r="G169" s="9">
        <v>10</v>
      </c>
      <c r="H169" s="15" t="s">
        <v>39</v>
      </c>
      <c r="I169" s="10" t="s">
        <v>63</v>
      </c>
      <c r="J169" s="10" t="s">
        <v>222</v>
      </c>
      <c r="K169" s="35" t="s">
        <v>144</v>
      </c>
      <c r="L169" s="15" t="s">
        <v>125</v>
      </c>
    </row>
    <row r="170" spans="1:12" ht="15">
      <c r="A170" s="6"/>
      <c r="C170" s="6"/>
      <c r="D170" s="28">
        <v>4</v>
      </c>
      <c r="E170" s="15" t="s">
        <v>53</v>
      </c>
      <c r="F170" s="9">
        <f>F169+G169</f>
        <v>34</v>
      </c>
      <c r="G170" s="9">
        <v>50</v>
      </c>
      <c r="H170" s="15" t="s">
        <v>5</v>
      </c>
      <c r="I170" s="10" t="s">
        <v>63</v>
      </c>
      <c r="J170" s="10" t="s">
        <v>222</v>
      </c>
      <c r="K170" s="35" t="s">
        <v>151</v>
      </c>
      <c r="L170" s="15"/>
    </row>
    <row r="171" spans="1:12" ht="15">
      <c r="A171" s="6"/>
      <c r="D171" s="29"/>
      <c r="E171" s="23"/>
      <c r="F171" s="24"/>
      <c r="G171" s="24"/>
      <c r="H171" s="23"/>
      <c r="I171" s="25"/>
      <c r="J171" s="25"/>
      <c r="K171" s="23"/>
      <c r="L171" s="23"/>
    </row>
    <row r="172" spans="1:12" ht="15">
      <c r="A172" s="6"/>
      <c r="D172" s="32"/>
      <c r="E172" s="117" t="s">
        <v>163</v>
      </c>
      <c r="F172" s="118"/>
      <c r="G172" s="118"/>
      <c r="H172" s="118"/>
      <c r="I172" s="118"/>
      <c r="J172" s="118"/>
      <c r="K172" s="118"/>
      <c r="L172" s="1"/>
    </row>
    <row r="173" spans="1:12" ht="15">
      <c r="A173" s="6"/>
      <c r="D173" s="27" t="s">
        <v>51</v>
      </c>
      <c r="E173" s="11" t="s">
        <v>160</v>
      </c>
      <c r="F173" s="12"/>
      <c r="G173" s="12"/>
      <c r="H173" s="13">
        <v>1</v>
      </c>
      <c r="I173" s="18"/>
      <c r="J173" s="18" t="s">
        <v>1</v>
      </c>
      <c r="K173" s="34" t="s">
        <v>152</v>
      </c>
      <c r="L173" s="15"/>
    </row>
    <row r="174" spans="1:12" ht="15">
      <c r="A174" s="6"/>
      <c r="D174" s="16">
        <v>1</v>
      </c>
      <c r="E174" s="15" t="s">
        <v>70</v>
      </c>
      <c r="F174" s="9">
        <v>1</v>
      </c>
      <c r="G174" s="9">
        <v>3</v>
      </c>
      <c r="H174" s="15" t="s">
        <v>5</v>
      </c>
      <c r="I174" s="14"/>
      <c r="J174" s="10" t="s">
        <v>1</v>
      </c>
      <c r="K174" s="15" t="s">
        <v>77</v>
      </c>
      <c r="L174" s="11" t="s">
        <v>51</v>
      </c>
    </row>
    <row r="175" spans="1:12" ht="15">
      <c r="A175" s="6"/>
      <c r="D175" s="16">
        <v>2</v>
      </c>
      <c r="E175" s="15" t="s">
        <v>170</v>
      </c>
      <c r="F175" s="9">
        <f>F174+G174</f>
        <v>4</v>
      </c>
      <c r="G175" s="9">
        <v>20</v>
      </c>
      <c r="H175" s="15" t="s">
        <v>5</v>
      </c>
      <c r="I175" s="10"/>
      <c r="J175" s="10" t="s">
        <v>1</v>
      </c>
      <c r="K175" s="15" t="s">
        <v>224</v>
      </c>
      <c r="L175" s="15"/>
    </row>
    <row r="176" spans="1:12" ht="15">
      <c r="A176" s="6"/>
      <c r="D176" s="16">
        <v>3</v>
      </c>
      <c r="E176" s="15" t="s">
        <v>244</v>
      </c>
      <c r="F176" s="9">
        <f>F175+G175</f>
        <v>24</v>
      </c>
      <c r="G176" s="9">
        <v>10</v>
      </c>
      <c r="H176" s="15" t="s">
        <v>39</v>
      </c>
      <c r="I176" s="10" t="s">
        <v>222</v>
      </c>
      <c r="J176" s="10" t="s">
        <v>222</v>
      </c>
      <c r="K176" s="7" t="s">
        <v>245</v>
      </c>
      <c r="L176" s="15" t="s">
        <v>125</v>
      </c>
    </row>
    <row r="177" spans="1:12" ht="15">
      <c r="A177" s="6"/>
      <c r="D177" s="16">
        <v>4</v>
      </c>
      <c r="E177" s="15" t="s">
        <v>229</v>
      </c>
      <c r="F177" s="9">
        <f>F176+G176</f>
        <v>34</v>
      </c>
      <c r="G177" s="9">
        <v>14</v>
      </c>
      <c r="H177" s="15" t="s">
        <v>230</v>
      </c>
      <c r="I177" s="10"/>
      <c r="J177" s="10"/>
      <c r="K177" s="15"/>
      <c r="L177" s="15"/>
    </row>
    <row r="178" spans="1:12" ht="15">
      <c r="A178" s="6"/>
      <c r="D178" s="16">
        <v>5</v>
      </c>
      <c r="E178" s="15" t="s">
        <v>231</v>
      </c>
      <c r="F178" s="9">
        <f>F177+G177</f>
        <v>48</v>
      </c>
      <c r="G178" s="9">
        <v>5</v>
      </c>
      <c r="H178" s="15" t="s">
        <v>5</v>
      </c>
      <c r="I178" s="10"/>
      <c r="J178" s="10"/>
      <c r="K178" s="15"/>
      <c r="L178" s="15"/>
    </row>
    <row r="179" spans="1:12" ht="15">
      <c r="A179" s="6"/>
      <c r="E179" s="23"/>
      <c r="F179" s="24"/>
      <c r="G179" s="24"/>
      <c r="H179" s="23"/>
      <c r="I179" s="25"/>
      <c r="J179" s="25"/>
      <c r="K179" s="23"/>
      <c r="L179" s="23"/>
    </row>
    <row r="180" spans="1:12" ht="15">
      <c r="A180" s="6"/>
      <c r="D180" s="27"/>
      <c r="E180" s="115" t="s">
        <v>163</v>
      </c>
      <c r="F180" s="116"/>
      <c r="G180" s="116"/>
      <c r="H180" s="116"/>
      <c r="I180" s="116"/>
      <c r="J180" s="116"/>
      <c r="K180" s="116"/>
      <c r="L180" s="1"/>
    </row>
    <row r="181" spans="1:12" ht="15">
      <c r="A181" s="6"/>
      <c r="D181" s="27" t="s">
        <v>61</v>
      </c>
      <c r="E181" s="11" t="s">
        <v>161</v>
      </c>
      <c r="F181" s="12"/>
      <c r="G181" s="12"/>
      <c r="H181" s="13">
        <v>1</v>
      </c>
      <c r="I181" s="18"/>
      <c r="J181" s="18" t="s">
        <v>1</v>
      </c>
      <c r="K181" s="33" t="s">
        <v>153</v>
      </c>
      <c r="L181" s="15"/>
    </row>
    <row r="182" spans="1:12" ht="15">
      <c r="A182" s="6"/>
      <c r="D182" s="16">
        <v>1</v>
      </c>
      <c r="E182" s="15" t="s">
        <v>70</v>
      </c>
      <c r="F182" s="9">
        <v>1</v>
      </c>
      <c r="G182" s="9">
        <v>3</v>
      </c>
      <c r="H182" s="15" t="s">
        <v>5</v>
      </c>
      <c r="I182" s="14"/>
      <c r="J182" s="10" t="s">
        <v>1</v>
      </c>
      <c r="K182" s="15" t="s">
        <v>77</v>
      </c>
      <c r="L182" s="11" t="s">
        <v>61</v>
      </c>
    </row>
    <row r="183" spans="1:12" ht="15">
      <c r="A183" s="6"/>
      <c r="D183" s="16">
        <v>2</v>
      </c>
      <c r="E183" s="15" t="s">
        <v>223</v>
      </c>
      <c r="F183" s="9">
        <f aca="true" t="shared" si="8" ref="F183:F188">F182+G182</f>
        <v>4</v>
      </c>
      <c r="G183" s="9">
        <v>20</v>
      </c>
      <c r="H183" s="15" t="s">
        <v>5</v>
      </c>
      <c r="I183" s="14"/>
      <c r="J183" s="10" t="s">
        <v>1</v>
      </c>
      <c r="K183" s="15" t="s">
        <v>225</v>
      </c>
      <c r="L183" s="15"/>
    </row>
    <row r="184" spans="1:12" ht="15">
      <c r="A184" s="6"/>
      <c r="D184" s="16">
        <v>3</v>
      </c>
      <c r="E184" s="15" t="s">
        <v>226</v>
      </c>
      <c r="F184" s="9">
        <f t="shared" si="8"/>
        <v>24</v>
      </c>
      <c r="G184" s="9">
        <v>10</v>
      </c>
      <c r="H184" s="15" t="s">
        <v>39</v>
      </c>
      <c r="I184" s="14"/>
      <c r="J184" s="10" t="s">
        <v>1</v>
      </c>
      <c r="K184" s="15"/>
      <c r="L184" s="15" t="s">
        <v>125</v>
      </c>
    </row>
    <row r="185" spans="1:12" ht="15">
      <c r="A185" s="6"/>
      <c r="D185" s="16">
        <v>4</v>
      </c>
      <c r="E185" s="15" t="s">
        <v>227</v>
      </c>
      <c r="F185" s="9">
        <f t="shared" si="8"/>
        <v>34</v>
      </c>
      <c r="G185" s="9">
        <v>20</v>
      </c>
      <c r="H185" s="15" t="s">
        <v>5</v>
      </c>
      <c r="I185" s="14"/>
      <c r="J185" s="10" t="s">
        <v>1</v>
      </c>
      <c r="K185" s="15"/>
      <c r="L185" s="11"/>
    </row>
    <row r="186" spans="1:12" ht="15">
      <c r="A186" s="6"/>
      <c r="D186" s="16">
        <v>5</v>
      </c>
      <c r="E186" s="15" t="s">
        <v>228</v>
      </c>
      <c r="F186" s="9">
        <f t="shared" si="8"/>
        <v>54</v>
      </c>
      <c r="G186" s="9">
        <v>20</v>
      </c>
      <c r="H186" s="15" t="s">
        <v>5</v>
      </c>
      <c r="I186" s="14"/>
      <c r="J186" s="10" t="s">
        <v>1</v>
      </c>
      <c r="K186" s="15"/>
      <c r="L186" s="11"/>
    </row>
    <row r="187" spans="1:12" ht="15">
      <c r="A187" s="6"/>
      <c r="D187" s="16">
        <v>6</v>
      </c>
      <c r="E187" s="15" t="s">
        <v>326</v>
      </c>
      <c r="F187" s="9">
        <f t="shared" si="8"/>
        <v>74</v>
      </c>
      <c r="G187" s="9">
        <v>1</v>
      </c>
      <c r="H187" s="15" t="s">
        <v>5</v>
      </c>
      <c r="I187" s="14"/>
      <c r="J187" s="10" t="s">
        <v>1</v>
      </c>
      <c r="K187" s="15"/>
      <c r="L187" s="11" t="s">
        <v>327</v>
      </c>
    </row>
    <row r="188" spans="1:12" ht="15">
      <c r="A188" s="6"/>
      <c r="D188" s="16">
        <v>7</v>
      </c>
      <c r="E188" s="15" t="s">
        <v>306</v>
      </c>
      <c r="F188" s="9">
        <f t="shared" si="8"/>
        <v>75</v>
      </c>
      <c r="G188" s="9">
        <v>3</v>
      </c>
      <c r="H188" s="15" t="s">
        <v>5</v>
      </c>
      <c r="I188" s="14"/>
      <c r="J188" s="10" t="s">
        <v>1</v>
      </c>
      <c r="K188" s="15"/>
      <c r="L188" s="11"/>
    </row>
    <row r="189" spans="1:12" ht="15">
      <c r="A189" s="6"/>
      <c r="E189" s="23"/>
      <c r="F189" s="24"/>
      <c r="G189" s="24"/>
      <c r="H189" s="23"/>
      <c r="I189" s="25"/>
      <c r="J189" s="25"/>
      <c r="K189" s="23"/>
      <c r="L189" s="23"/>
    </row>
    <row r="190" spans="1:12" ht="15">
      <c r="A190" s="6"/>
      <c r="D190" s="27"/>
      <c r="E190" s="115" t="s">
        <v>312</v>
      </c>
      <c r="F190" s="116"/>
      <c r="G190" s="116"/>
      <c r="H190" s="116"/>
      <c r="I190" s="116"/>
      <c r="J190" s="116"/>
      <c r="K190" s="116"/>
      <c r="L190" s="1"/>
    </row>
    <row r="191" spans="1:12" ht="15">
      <c r="A191" s="6"/>
      <c r="D191" s="27" t="s">
        <v>62</v>
      </c>
      <c r="E191" s="11" t="s">
        <v>162</v>
      </c>
      <c r="F191" s="12"/>
      <c r="G191" s="12"/>
      <c r="H191" s="13" t="s">
        <v>189</v>
      </c>
      <c r="I191" s="18"/>
      <c r="J191" s="18" t="s">
        <v>1</v>
      </c>
      <c r="K191" s="33" t="s">
        <v>153</v>
      </c>
      <c r="L191" s="15"/>
    </row>
    <row r="192" spans="1:12" ht="15">
      <c r="A192" s="6"/>
      <c r="D192" s="16">
        <v>1</v>
      </c>
      <c r="E192" s="15" t="s">
        <v>70</v>
      </c>
      <c r="F192" s="9">
        <v>1</v>
      </c>
      <c r="G192" s="9">
        <v>3</v>
      </c>
      <c r="H192" s="15" t="s">
        <v>5</v>
      </c>
      <c r="I192" s="14"/>
      <c r="J192" s="10" t="s">
        <v>1</v>
      </c>
      <c r="K192" s="15" t="s">
        <v>77</v>
      </c>
      <c r="L192" s="11" t="s">
        <v>62</v>
      </c>
    </row>
    <row r="193" spans="1:12" ht="15">
      <c r="A193" s="6"/>
      <c r="D193" s="28">
        <v>2</v>
      </c>
      <c r="E193" s="15" t="s">
        <v>195</v>
      </c>
      <c r="F193" s="9">
        <f>F192+G192</f>
        <v>4</v>
      </c>
      <c r="G193" s="9">
        <v>3</v>
      </c>
      <c r="H193" s="15" t="s">
        <v>5</v>
      </c>
      <c r="I193" s="10"/>
      <c r="J193" s="10" t="s">
        <v>1</v>
      </c>
      <c r="K193" s="15" t="s">
        <v>136</v>
      </c>
      <c r="L193" s="15"/>
    </row>
    <row r="194" spans="1:12" ht="15">
      <c r="A194" s="6"/>
      <c r="D194" s="28">
        <v>3</v>
      </c>
      <c r="E194" s="15" t="s">
        <v>347</v>
      </c>
      <c r="F194" s="9">
        <f>F193+G193</f>
        <v>7</v>
      </c>
      <c r="G194" s="9">
        <v>200</v>
      </c>
      <c r="H194" s="15" t="s">
        <v>5</v>
      </c>
      <c r="I194" s="10"/>
      <c r="J194" s="10" t="s">
        <v>1</v>
      </c>
      <c r="K194" s="15" t="s">
        <v>136</v>
      </c>
      <c r="L194" s="15"/>
    </row>
    <row r="195" spans="1:12" ht="15">
      <c r="A195" s="6"/>
      <c r="D195" s="29"/>
      <c r="E195" s="23"/>
      <c r="F195" s="24"/>
      <c r="G195" s="24"/>
      <c r="H195" s="23"/>
      <c r="I195" s="25"/>
      <c r="J195" s="25"/>
      <c r="K195" s="23"/>
      <c r="L195" s="23"/>
    </row>
    <row r="196" ht="15">
      <c r="A196" s="6"/>
    </row>
    <row r="197" spans="1:12" ht="15">
      <c r="A197" s="6"/>
      <c r="D197" s="27"/>
      <c r="E197" s="115" t="s">
        <v>311</v>
      </c>
      <c r="F197" s="116"/>
      <c r="G197" s="116"/>
      <c r="H197" s="116"/>
      <c r="I197" s="116"/>
      <c r="J197" s="116"/>
      <c r="K197" s="116"/>
      <c r="L197" s="1"/>
    </row>
    <row r="198" spans="1:12" ht="15">
      <c r="A198" s="6"/>
      <c r="D198" s="27" t="s">
        <v>192</v>
      </c>
      <c r="E198" s="11" t="s">
        <v>193</v>
      </c>
      <c r="F198" s="12"/>
      <c r="G198" s="12"/>
      <c r="H198" s="13">
        <v>1</v>
      </c>
      <c r="I198" s="18"/>
      <c r="J198" s="18" t="s">
        <v>1</v>
      </c>
      <c r="K198" s="33" t="s">
        <v>194</v>
      </c>
      <c r="L198" s="15"/>
    </row>
    <row r="199" spans="1:12" ht="15">
      <c r="A199" s="6"/>
      <c r="D199" s="16">
        <v>1</v>
      </c>
      <c r="E199" s="15" t="s">
        <v>70</v>
      </c>
      <c r="F199" s="9">
        <v>1</v>
      </c>
      <c r="G199" s="9">
        <v>3</v>
      </c>
      <c r="H199" s="15" t="s">
        <v>5</v>
      </c>
      <c r="I199" s="14"/>
      <c r="J199" s="10" t="s">
        <v>1</v>
      </c>
      <c r="K199" s="15" t="s">
        <v>77</v>
      </c>
      <c r="L199" s="11" t="s">
        <v>192</v>
      </c>
    </row>
    <row r="200" spans="1:12" ht="15">
      <c r="A200" s="6"/>
      <c r="D200" s="16">
        <v>2</v>
      </c>
      <c r="E200" s="15" t="s">
        <v>184</v>
      </c>
      <c r="F200" s="9">
        <f aca="true" t="shared" si="9" ref="F200:F205">F199+G199</f>
        <v>4</v>
      </c>
      <c r="G200" s="9">
        <v>14</v>
      </c>
      <c r="H200" s="15" t="s">
        <v>4</v>
      </c>
      <c r="I200" s="14"/>
      <c r="J200" s="10" t="s">
        <v>1</v>
      </c>
      <c r="K200" s="15"/>
      <c r="L200" s="11"/>
    </row>
    <row r="201" spans="1:12" ht="15">
      <c r="A201" s="6"/>
      <c r="D201" s="16">
        <v>3</v>
      </c>
      <c r="E201" s="15" t="s">
        <v>185</v>
      </c>
      <c r="F201" s="9">
        <f t="shared" si="9"/>
        <v>18</v>
      </c>
      <c r="G201" s="9">
        <v>80</v>
      </c>
      <c r="H201" s="15" t="s">
        <v>5</v>
      </c>
      <c r="I201" s="14"/>
      <c r="J201" s="10" t="s">
        <v>1</v>
      </c>
      <c r="K201" s="15"/>
      <c r="L201" s="11"/>
    </row>
    <row r="202" spans="1:12" ht="15">
      <c r="A202" s="6"/>
      <c r="D202" s="16">
        <v>4</v>
      </c>
      <c r="E202" s="15" t="s">
        <v>218</v>
      </c>
      <c r="F202" s="9">
        <f t="shared" si="9"/>
        <v>98</v>
      </c>
      <c r="G202" s="9">
        <v>10</v>
      </c>
      <c r="H202" s="15" t="s">
        <v>5</v>
      </c>
      <c r="I202" s="14"/>
      <c r="J202" s="10" t="s">
        <v>1</v>
      </c>
      <c r="K202" s="15"/>
      <c r="L202" s="11" t="s">
        <v>307</v>
      </c>
    </row>
    <row r="203" spans="1:12" ht="15">
      <c r="A203" s="6"/>
      <c r="D203" s="16">
        <v>5</v>
      </c>
      <c r="E203" s="15" t="s">
        <v>232</v>
      </c>
      <c r="F203" s="9">
        <f t="shared" si="9"/>
        <v>108</v>
      </c>
      <c r="G203" s="9">
        <v>10</v>
      </c>
      <c r="H203" s="15" t="s">
        <v>5</v>
      </c>
      <c r="I203" s="14"/>
      <c r="J203" s="10" t="s">
        <v>1</v>
      </c>
      <c r="K203" s="15"/>
      <c r="L203" s="11"/>
    </row>
    <row r="204" spans="1:12" ht="15">
      <c r="A204" s="6"/>
      <c r="D204" s="16">
        <v>6</v>
      </c>
      <c r="E204" s="15" t="s">
        <v>233</v>
      </c>
      <c r="F204" s="9">
        <f t="shared" si="9"/>
        <v>118</v>
      </c>
      <c r="G204" s="9">
        <v>10</v>
      </c>
      <c r="H204" s="15" t="s">
        <v>5</v>
      </c>
      <c r="I204" s="14"/>
      <c r="J204" s="10" t="s">
        <v>1</v>
      </c>
      <c r="K204" s="15"/>
      <c r="L204" s="11"/>
    </row>
    <row r="205" spans="1:12" ht="15">
      <c r="A205" s="6"/>
      <c r="D205" s="16">
        <v>7</v>
      </c>
      <c r="E205" s="15" t="s">
        <v>52</v>
      </c>
      <c r="F205" s="9">
        <f t="shared" si="9"/>
        <v>128</v>
      </c>
      <c r="G205" s="9">
        <v>10</v>
      </c>
      <c r="H205" s="15" t="s">
        <v>5</v>
      </c>
      <c r="I205" s="14"/>
      <c r="J205" s="10" t="s">
        <v>1</v>
      </c>
      <c r="K205" s="15"/>
      <c r="L205" s="11"/>
    </row>
    <row r="206" ht="15">
      <c r="A206" s="6"/>
    </row>
    <row r="207" spans="1:12" ht="15">
      <c r="A207" s="6"/>
      <c r="D207" s="27"/>
      <c r="E207" s="115" t="s">
        <v>310</v>
      </c>
      <c r="F207" s="116"/>
      <c r="G207" s="116"/>
      <c r="H207" s="116"/>
      <c r="I207" s="116"/>
      <c r="J207" s="116"/>
      <c r="K207" s="116"/>
      <c r="L207" s="1"/>
    </row>
    <row r="208" spans="1:12" ht="15">
      <c r="A208" s="6"/>
      <c r="D208" s="27" t="s">
        <v>250</v>
      </c>
      <c r="E208" s="11" t="s">
        <v>193</v>
      </c>
      <c r="F208" s="12"/>
      <c r="G208" s="12"/>
      <c r="H208" s="13">
        <v>1</v>
      </c>
      <c r="I208" s="18"/>
      <c r="J208" s="18" t="s">
        <v>1</v>
      </c>
      <c r="K208" s="33" t="s">
        <v>194</v>
      </c>
      <c r="L208" s="15"/>
    </row>
    <row r="209" spans="1:12" ht="15">
      <c r="A209" s="6"/>
      <c r="D209" s="16">
        <v>1</v>
      </c>
      <c r="E209" s="15" t="s">
        <v>70</v>
      </c>
      <c r="F209" s="9">
        <v>1</v>
      </c>
      <c r="G209" s="9">
        <v>3</v>
      </c>
      <c r="H209" s="15" t="s">
        <v>5</v>
      </c>
      <c r="I209" s="14" t="s">
        <v>222</v>
      </c>
      <c r="J209" s="10" t="s">
        <v>222</v>
      </c>
      <c r="K209" s="15" t="s">
        <v>77</v>
      </c>
      <c r="L209" s="11" t="s">
        <v>250</v>
      </c>
    </row>
    <row r="210" spans="1:12" ht="15">
      <c r="A210" s="6"/>
      <c r="D210" s="16">
        <v>2</v>
      </c>
      <c r="E210" s="15" t="s">
        <v>247</v>
      </c>
      <c r="F210" s="9">
        <f>F209+G209</f>
        <v>4</v>
      </c>
      <c r="G210" s="9">
        <v>20</v>
      </c>
      <c r="H210" s="15" t="s">
        <v>5</v>
      </c>
      <c r="I210" s="14" t="s">
        <v>222</v>
      </c>
      <c r="J210" s="10" t="s">
        <v>222</v>
      </c>
      <c r="K210" s="15"/>
      <c r="L210" s="11"/>
    </row>
    <row r="211" spans="1:12" ht="15">
      <c r="A211" s="6"/>
      <c r="D211" s="16">
        <v>3</v>
      </c>
      <c r="E211" s="15" t="s">
        <v>248</v>
      </c>
      <c r="F211" s="9">
        <f>F210+G210</f>
        <v>24</v>
      </c>
      <c r="G211" s="9">
        <v>80</v>
      </c>
      <c r="H211" s="15" t="s">
        <v>230</v>
      </c>
      <c r="I211" s="14" t="s">
        <v>222</v>
      </c>
      <c r="J211" s="10" t="s">
        <v>222</v>
      </c>
      <c r="K211" s="15"/>
      <c r="L211" s="11"/>
    </row>
    <row r="212" ht="15">
      <c r="A212" s="6"/>
    </row>
    <row r="213" spans="1:12" ht="15">
      <c r="A213" s="6"/>
      <c r="D213" s="27"/>
      <c r="E213" s="115" t="s">
        <v>309</v>
      </c>
      <c r="F213" s="116"/>
      <c r="G213" s="116"/>
      <c r="H213" s="116"/>
      <c r="I213" s="116"/>
      <c r="J213" s="116"/>
      <c r="K213" s="116"/>
      <c r="L213" s="1"/>
    </row>
    <row r="214" spans="1:12" ht="15">
      <c r="A214" s="6"/>
      <c r="D214" s="27" t="s">
        <v>252</v>
      </c>
      <c r="E214" s="11" t="s">
        <v>193</v>
      </c>
      <c r="F214" s="12"/>
      <c r="G214" s="12"/>
      <c r="H214" s="13">
        <v>1</v>
      </c>
      <c r="I214" s="18"/>
      <c r="J214" s="18" t="s">
        <v>1</v>
      </c>
      <c r="K214" s="33" t="s">
        <v>194</v>
      </c>
      <c r="L214" s="15"/>
    </row>
    <row r="215" spans="1:12" ht="15">
      <c r="A215" s="6"/>
      <c r="D215" s="16">
        <v>1</v>
      </c>
      <c r="E215" s="15" t="s">
        <v>70</v>
      </c>
      <c r="F215" s="9">
        <v>1</v>
      </c>
      <c r="G215" s="9">
        <v>3</v>
      </c>
      <c r="H215" s="15" t="s">
        <v>5</v>
      </c>
      <c r="I215" s="14"/>
      <c r="J215" s="8" t="s">
        <v>63</v>
      </c>
      <c r="K215" s="15" t="s">
        <v>77</v>
      </c>
      <c r="L215" s="11" t="s">
        <v>252</v>
      </c>
    </row>
    <row r="216" spans="1:12" ht="25.5">
      <c r="A216" s="6"/>
      <c r="D216" s="16">
        <v>2</v>
      </c>
      <c r="E216" s="15" t="s">
        <v>27</v>
      </c>
      <c r="F216" s="9">
        <f>F215+G215</f>
        <v>4</v>
      </c>
      <c r="G216" s="9">
        <v>5</v>
      </c>
      <c r="H216" s="15" t="s">
        <v>5</v>
      </c>
      <c r="I216" s="8" t="s">
        <v>63</v>
      </c>
      <c r="J216" s="8" t="s">
        <v>63</v>
      </c>
      <c r="K216" s="17" t="s">
        <v>95</v>
      </c>
      <c r="L216" s="15" t="s">
        <v>28</v>
      </c>
    </row>
    <row r="217" spans="1:12" ht="15">
      <c r="A217" s="6"/>
      <c r="D217" s="28">
        <v>3</v>
      </c>
      <c r="E217" s="15" t="s">
        <v>29</v>
      </c>
      <c r="F217" s="9">
        <f>F216+G216</f>
        <v>9</v>
      </c>
      <c r="G217" s="9">
        <v>14</v>
      </c>
      <c r="H217" s="15" t="s">
        <v>4</v>
      </c>
      <c r="I217" s="10" t="s">
        <v>63</v>
      </c>
      <c r="J217" s="10" t="s">
        <v>63</v>
      </c>
      <c r="K217" s="17" t="s">
        <v>96</v>
      </c>
      <c r="L217" s="15"/>
    </row>
    <row r="218" spans="1:12" ht="15">
      <c r="A218" s="6"/>
      <c r="D218" s="28">
        <v>4</v>
      </c>
      <c r="E218" s="15" t="s">
        <v>30</v>
      </c>
      <c r="F218" s="9">
        <f>F217+G217</f>
        <v>23</v>
      </c>
      <c r="G218" s="9">
        <v>14</v>
      </c>
      <c r="H218" s="15" t="s">
        <v>4</v>
      </c>
      <c r="I218" s="10" t="s">
        <v>63</v>
      </c>
      <c r="J218" s="10" t="s">
        <v>63</v>
      </c>
      <c r="K218" s="15" t="s">
        <v>97</v>
      </c>
      <c r="L218" s="15"/>
    </row>
    <row r="219" ht="15">
      <c r="A219" s="6"/>
    </row>
    <row r="220" spans="1:12" ht="15">
      <c r="A220" s="6"/>
      <c r="D220" s="27"/>
      <c r="E220" s="115" t="s">
        <v>308</v>
      </c>
      <c r="F220" s="116"/>
      <c r="G220" s="116"/>
      <c r="H220" s="116"/>
      <c r="I220" s="116"/>
      <c r="J220" s="116"/>
      <c r="K220" s="116"/>
      <c r="L220" s="1"/>
    </row>
    <row r="221" spans="1:12" ht="15">
      <c r="A221" s="6"/>
      <c r="D221" s="27" t="s">
        <v>301</v>
      </c>
      <c r="E221" s="11" t="s">
        <v>193</v>
      </c>
      <c r="F221" s="12"/>
      <c r="G221" s="12"/>
      <c r="H221" s="13">
        <v>1</v>
      </c>
      <c r="I221" s="18"/>
      <c r="J221" s="18" t="s">
        <v>1</v>
      </c>
      <c r="K221" s="33" t="s">
        <v>194</v>
      </c>
      <c r="L221" s="15"/>
    </row>
    <row r="222" spans="1:12" ht="15">
      <c r="A222" s="6"/>
      <c r="D222" s="16">
        <v>1</v>
      </c>
      <c r="E222" s="15" t="s">
        <v>70</v>
      </c>
      <c r="F222" s="9">
        <v>1</v>
      </c>
      <c r="G222" s="9">
        <v>3</v>
      </c>
      <c r="H222" s="15" t="s">
        <v>5</v>
      </c>
      <c r="I222" s="14"/>
      <c r="J222" s="8"/>
      <c r="K222" s="15" t="s">
        <v>77</v>
      </c>
      <c r="L222" s="11" t="s">
        <v>301</v>
      </c>
    </row>
    <row r="223" spans="1:12" ht="15">
      <c r="A223" s="6"/>
      <c r="D223" s="16">
        <v>2</v>
      </c>
      <c r="E223" s="15" t="s">
        <v>302</v>
      </c>
      <c r="F223" s="9">
        <f>F222+G222</f>
        <v>4</v>
      </c>
      <c r="G223" s="9">
        <v>20</v>
      </c>
      <c r="H223" s="15" t="s">
        <v>5</v>
      </c>
      <c r="I223" s="8" t="s">
        <v>63</v>
      </c>
      <c r="J223" s="8" t="s">
        <v>222</v>
      </c>
      <c r="K223" s="17" t="s">
        <v>303</v>
      </c>
      <c r="L223" s="15"/>
    </row>
    <row r="224" spans="1:12" ht="15">
      <c r="A224" s="6"/>
      <c r="D224" s="28">
        <v>3</v>
      </c>
      <c r="E224" s="15" t="s">
        <v>304</v>
      </c>
      <c r="F224" s="9">
        <f>F223+G223</f>
        <v>24</v>
      </c>
      <c r="G224" s="9">
        <v>10</v>
      </c>
      <c r="H224" s="15" t="s">
        <v>271</v>
      </c>
      <c r="I224" s="10" t="s">
        <v>63</v>
      </c>
      <c r="J224" s="10" t="s">
        <v>63</v>
      </c>
      <c r="K224" s="17" t="s">
        <v>305</v>
      </c>
      <c r="L224" s="15" t="s">
        <v>270</v>
      </c>
    </row>
    <row r="225" ht="15">
      <c r="A225" s="6"/>
    </row>
    <row r="226" spans="1:12" ht="15">
      <c r="A226" s="6"/>
      <c r="D226" s="32"/>
      <c r="E226" s="117" t="s">
        <v>163</v>
      </c>
      <c r="F226" s="118"/>
      <c r="G226" s="118"/>
      <c r="H226" s="118"/>
      <c r="I226" s="118"/>
      <c r="J226" s="118"/>
      <c r="K226" s="118"/>
      <c r="L226" s="1"/>
    </row>
    <row r="227" spans="1:12" ht="15">
      <c r="A227" s="6"/>
      <c r="D227" s="27" t="s">
        <v>346</v>
      </c>
      <c r="E227" s="11" t="s">
        <v>160</v>
      </c>
      <c r="F227" s="12"/>
      <c r="G227" s="12"/>
      <c r="H227" s="13">
        <v>1</v>
      </c>
      <c r="I227" s="18"/>
      <c r="J227" s="18" t="s">
        <v>1</v>
      </c>
      <c r="K227" s="34" t="s">
        <v>152</v>
      </c>
      <c r="L227" s="15"/>
    </row>
    <row r="228" spans="1:12" ht="15">
      <c r="A228" s="6"/>
      <c r="D228" s="16">
        <v>1</v>
      </c>
      <c r="E228" s="15" t="s">
        <v>70</v>
      </c>
      <c r="F228" s="9">
        <v>1</v>
      </c>
      <c r="G228" s="9">
        <v>3</v>
      </c>
      <c r="H228" s="15" t="s">
        <v>5</v>
      </c>
      <c r="I228" s="14"/>
      <c r="J228" s="10" t="s">
        <v>1</v>
      </c>
      <c r="K228" s="15" t="s">
        <v>77</v>
      </c>
      <c r="L228" s="11" t="s">
        <v>346</v>
      </c>
    </row>
    <row r="229" spans="1:12" ht="15">
      <c r="A229" s="6"/>
      <c r="D229" s="16">
        <v>2</v>
      </c>
      <c r="E229" s="15" t="s">
        <v>171</v>
      </c>
      <c r="F229" s="9">
        <f>F228+G228</f>
        <v>4</v>
      </c>
      <c r="G229" s="9">
        <v>10</v>
      </c>
      <c r="H229" s="15" t="s">
        <v>5</v>
      </c>
      <c r="I229" s="10"/>
      <c r="J229" s="10" t="s">
        <v>1</v>
      </c>
      <c r="K229" s="15"/>
      <c r="L229" s="15"/>
    </row>
    <row r="230" spans="1:12" ht="15">
      <c r="A230" s="6"/>
      <c r="D230" s="16">
        <v>3</v>
      </c>
      <c r="E230" s="15" t="s">
        <v>172</v>
      </c>
      <c r="F230" s="9">
        <f>F229+G229</f>
        <v>14</v>
      </c>
      <c r="G230" s="9">
        <v>3</v>
      </c>
      <c r="H230" s="15" t="s">
        <v>56</v>
      </c>
      <c r="I230" s="10"/>
      <c r="J230" s="10" t="s">
        <v>1</v>
      </c>
      <c r="K230" s="15"/>
      <c r="L230" s="15"/>
    </row>
    <row r="231" spans="1:12" ht="15">
      <c r="A231" s="6"/>
      <c r="D231" s="16">
        <v>4</v>
      </c>
      <c r="E231" s="15" t="s">
        <v>173</v>
      </c>
      <c r="F231" s="9">
        <f>F230+G230</f>
        <v>17</v>
      </c>
      <c r="G231" s="9">
        <v>14</v>
      </c>
      <c r="H231" s="15" t="s">
        <v>4</v>
      </c>
      <c r="I231" s="10"/>
      <c r="J231" s="10" t="s">
        <v>1</v>
      </c>
      <c r="K231" s="15"/>
      <c r="L231" s="15"/>
    </row>
    <row r="232" ht="15">
      <c r="A232" s="6"/>
    </row>
    <row r="233" spans="1:12" ht="15">
      <c r="A233" s="6"/>
      <c r="D233" s="27"/>
      <c r="E233" s="115" t="s">
        <v>348</v>
      </c>
      <c r="F233" s="116"/>
      <c r="G233" s="116"/>
      <c r="H233" s="116"/>
      <c r="I233" s="116"/>
      <c r="J233" s="116"/>
      <c r="K233" s="116"/>
      <c r="L233" s="1"/>
    </row>
    <row r="234" spans="1:12" ht="15">
      <c r="A234" s="6"/>
      <c r="D234" s="27" t="s">
        <v>349</v>
      </c>
      <c r="E234" s="11" t="s">
        <v>350</v>
      </c>
      <c r="F234" s="12"/>
      <c r="G234" s="12"/>
      <c r="H234" s="13">
        <v>1</v>
      </c>
      <c r="I234" s="18"/>
      <c r="J234" s="18"/>
      <c r="K234" s="33" t="s">
        <v>358</v>
      </c>
      <c r="L234" s="15"/>
    </row>
    <row r="235" spans="1:12" ht="15">
      <c r="A235" s="6"/>
      <c r="D235" s="16">
        <v>1</v>
      </c>
      <c r="E235" s="15" t="s">
        <v>70</v>
      </c>
      <c r="F235" s="9">
        <v>1</v>
      </c>
      <c r="G235" s="9">
        <v>3</v>
      </c>
      <c r="H235" s="15" t="s">
        <v>5</v>
      </c>
      <c r="I235" s="14"/>
      <c r="J235" s="10"/>
      <c r="K235" s="15" t="s">
        <v>77</v>
      </c>
      <c r="L235" s="11" t="str">
        <f>D234</f>
        <v>DC3</v>
      </c>
    </row>
    <row r="236" spans="1:12" ht="15">
      <c r="A236" s="6"/>
      <c r="D236" s="28">
        <v>2</v>
      </c>
      <c r="E236" s="15" t="s">
        <v>348</v>
      </c>
      <c r="F236" s="9">
        <f>F235+G235</f>
        <v>4</v>
      </c>
      <c r="G236" s="9">
        <v>254</v>
      </c>
      <c r="H236" s="15" t="s">
        <v>5</v>
      </c>
      <c r="I236" s="10"/>
      <c r="J236" s="10"/>
      <c r="K236" s="15" t="s">
        <v>359</v>
      </c>
      <c r="L236" s="15"/>
    </row>
    <row r="237" ht="15">
      <c r="A237" s="6"/>
    </row>
    <row r="238" spans="1:12" ht="15">
      <c r="A238" s="6"/>
      <c r="D238" s="27"/>
      <c r="E238" s="115" t="s">
        <v>348</v>
      </c>
      <c r="F238" s="116"/>
      <c r="G238" s="116"/>
      <c r="H238" s="116"/>
      <c r="I238" s="116"/>
      <c r="J238" s="116"/>
      <c r="K238" s="116"/>
      <c r="L238" s="1"/>
    </row>
    <row r="239" spans="1:12" ht="15">
      <c r="A239" s="6"/>
      <c r="D239" s="27" t="s">
        <v>351</v>
      </c>
      <c r="E239" s="11" t="s">
        <v>350</v>
      </c>
      <c r="F239" s="12"/>
      <c r="G239" s="12"/>
      <c r="H239" s="13">
        <v>1</v>
      </c>
      <c r="I239" s="18"/>
      <c r="J239" s="18"/>
      <c r="K239" s="33" t="s">
        <v>358</v>
      </c>
      <c r="L239" s="15"/>
    </row>
    <row r="240" spans="1:12" ht="15">
      <c r="A240" s="6"/>
      <c r="D240" s="16">
        <v>1</v>
      </c>
      <c r="E240" s="15" t="s">
        <v>70</v>
      </c>
      <c r="F240" s="9">
        <v>1</v>
      </c>
      <c r="G240" s="9">
        <v>3</v>
      </c>
      <c r="H240" s="15" t="s">
        <v>5</v>
      </c>
      <c r="I240" s="14"/>
      <c r="J240" s="10"/>
      <c r="K240" s="15" t="s">
        <v>77</v>
      </c>
      <c r="L240" s="11" t="str">
        <f>D239</f>
        <v>DC4</v>
      </c>
    </row>
    <row r="241" spans="1:12" ht="15">
      <c r="A241" s="6"/>
      <c r="D241" s="28">
        <v>2</v>
      </c>
      <c r="E241" s="15" t="s">
        <v>348</v>
      </c>
      <c r="F241" s="9">
        <f>F240+G240</f>
        <v>4</v>
      </c>
      <c r="G241" s="9">
        <v>254</v>
      </c>
      <c r="H241" s="15" t="s">
        <v>5</v>
      </c>
      <c r="I241" s="10"/>
      <c r="J241" s="10"/>
      <c r="K241" s="15" t="s">
        <v>359</v>
      </c>
      <c r="L241" s="15"/>
    </row>
    <row r="242" ht="15">
      <c r="A242" s="6"/>
    </row>
    <row r="243" spans="1:12" ht="15">
      <c r="A243" s="6"/>
      <c r="D243" s="27"/>
      <c r="E243" s="115" t="s">
        <v>348</v>
      </c>
      <c r="F243" s="116"/>
      <c r="G243" s="116"/>
      <c r="H243" s="116"/>
      <c r="I243" s="116"/>
      <c r="J243" s="116"/>
      <c r="K243" s="116"/>
      <c r="L243" s="1"/>
    </row>
    <row r="244" spans="1:12" ht="15">
      <c r="A244" s="6"/>
      <c r="D244" s="27" t="s">
        <v>352</v>
      </c>
      <c r="E244" s="11" t="s">
        <v>350</v>
      </c>
      <c r="F244" s="12"/>
      <c r="G244" s="12"/>
      <c r="H244" s="13">
        <v>1</v>
      </c>
      <c r="I244" s="18"/>
      <c r="J244" s="18"/>
      <c r="K244" s="33" t="s">
        <v>358</v>
      </c>
      <c r="L244" s="15"/>
    </row>
    <row r="245" spans="1:12" ht="15">
      <c r="A245" s="6"/>
      <c r="D245" s="16">
        <v>1</v>
      </c>
      <c r="E245" s="15" t="s">
        <v>70</v>
      </c>
      <c r="F245" s="9">
        <v>1</v>
      </c>
      <c r="G245" s="9">
        <v>3</v>
      </c>
      <c r="H245" s="15" t="s">
        <v>5</v>
      </c>
      <c r="I245" s="14"/>
      <c r="J245" s="10"/>
      <c r="K245" s="15" t="s">
        <v>77</v>
      </c>
      <c r="L245" s="11" t="str">
        <f>D244</f>
        <v>DC5</v>
      </c>
    </row>
    <row r="246" spans="1:12" ht="15">
      <c r="A246" s="6"/>
      <c r="D246" s="28">
        <v>2</v>
      </c>
      <c r="E246" s="15" t="s">
        <v>348</v>
      </c>
      <c r="F246" s="9">
        <f>F245+G245</f>
        <v>4</v>
      </c>
      <c r="G246" s="9">
        <v>254</v>
      </c>
      <c r="H246" s="15" t="s">
        <v>5</v>
      </c>
      <c r="I246" s="10"/>
      <c r="J246" s="10"/>
      <c r="K246" s="15" t="s">
        <v>359</v>
      </c>
      <c r="L246" s="15"/>
    </row>
    <row r="247" ht="15">
      <c r="A247" s="6"/>
    </row>
    <row r="248" spans="1:12" ht="15">
      <c r="A248" s="6"/>
      <c r="D248" s="27"/>
      <c r="E248" s="115" t="s">
        <v>348</v>
      </c>
      <c r="F248" s="116"/>
      <c r="G248" s="116"/>
      <c r="H248" s="116"/>
      <c r="I248" s="116"/>
      <c r="J248" s="116"/>
      <c r="K248" s="116"/>
      <c r="L248" s="1"/>
    </row>
    <row r="249" spans="1:12" ht="15">
      <c r="A249" s="6"/>
      <c r="D249" s="27" t="s">
        <v>353</v>
      </c>
      <c r="E249" s="11" t="s">
        <v>350</v>
      </c>
      <c r="F249" s="12"/>
      <c r="G249" s="12"/>
      <c r="H249" s="13">
        <v>1</v>
      </c>
      <c r="I249" s="18"/>
      <c r="J249" s="18"/>
      <c r="K249" s="33" t="s">
        <v>358</v>
      </c>
      <c r="L249" s="15"/>
    </row>
    <row r="250" spans="1:12" ht="15">
      <c r="A250" s="6"/>
      <c r="D250" s="16">
        <v>1</v>
      </c>
      <c r="E250" s="15" t="s">
        <v>70</v>
      </c>
      <c r="F250" s="9">
        <v>1</v>
      </c>
      <c r="G250" s="9">
        <v>3</v>
      </c>
      <c r="H250" s="15" t="s">
        <v>5</v>
      </c>
      <c r="I250" s="14"/>
      <c r="J250" s="10"/>
      <c r="K250" s="15" t="s">
        <v>77</v>
      </c>
      <c r="L250" s="11" t="str">
        <f>D249</f>
        <v>DC6</v>
      </c>
    </row>
    <row r="251" spans="1:12" ht="15">
      <c r="A251" s="6"/>
      <c r="D251" s="28">
        <v>2</v>
      </c>
      <c r="E251" s="15" t="s">
        <v>348</v>
      </c>
      <c r="F251" s="9">
        <f>F250+G250</f>
        <v>4</v>
      </c>
      <c r="G251" s="9">
        <v>254</v>
      </c>
      <c r="H251" s="15" t="s">
        <v>5</v>
      </c>
      <c r="I251" s="10"/>
      <c r="J251" s="10"/>
      <c r="K251" s="15" t="s">
        <v>359</v>
      </c>
      <c r="L251" s="15"/>
    </row>
    <row r="252" ht="15">
      <c r="A252" s="6"/>
    </row>
    <row r="253" spans="1:12" ht="15">
      <c r="A253" s="6"/>
      <c r="D253" s="27"/>
      <c r="E253" s="115" t="s">
        <v>348</v>
      </c>
      <c r="F253" s="116"/>
      <c r="G253" s="116"/>
      <c r="H253" s="116"/>
      <c r="I253" s="116"/>
      <c r="J253" s="116"/>
      <c r="K253" s="116"/>
      <c r="L253" s="1"/>
    </row>
    <row r="254" spans="1:12" ht="15">
      <c r="A254" s="6"/>
      <c r="D254" s="27" t="s">
        <v>354</v>
      </c>
      <c r="E254" s="11" t="s">
        <v>350</v>
      </c>
      <c r="F254" s="12"/>
      <c r="G254" s="12"/>
      <c r="H254" s="13">
        <v>1</v>
      </c>
      <c r="I254" s="18"/>
      <c r="J254" s="18"/>
      <c r="K254" s="33" t="s">
        <v>358</v>
      </c>
      <c r="L254" s="15"/>
    </row>
    <row r="255" spans="1:12" ht="15">
      <c r="A255" s="6"/>
      <c r="D255" s="16">
        <v>1</v>
      </c>
      <c r="E255" s="15" t="s">
        <v>70</v>
      </c>
      <c r="F255" s="9">
        <v>1</v>
      </c>
      <c r="G255" s="9">
        <v>3</v>
      </c>
      <c r="H255" s="15" t="s">
        <v>5</v>
      </c>
      <c r="I255" s="14"/>
      <c r="J255" s="10"/>
      <c r="K255" s="15" t="s">
        <v>77</v>
      </c>
      <c r="L255" s="11" t="str">
        <f>D254</f>
        <v>DC7</v>
      </c>
    </row>
    <row r="256" spans="1:12" ht="15">
      <c r="A256" s="6"/>
      <c r="D256" s="28">
        <v>2</v>
      </c>
      <c r="E256" s="15" t="s">
        <v>348</v>
      </c>
      <c r="F256" s="9">
        <f>F255+G255</f>
        <v>4</v>
      </c>
      <c r="G256" s="9">
        <v>254</v>
      </c>
      <c r="H256" s="15" t="s">
        <v>5</v>
      </c>
      <c r="I256" s="10"/>
      <c r="J256" s="10"/>
      <c r="K256" s="15" t="s">
        <v>359</v>
      </c>
      <c r="L256" s="15"/>
    </row>
    <row r="257" ht="15">
      <c r="A257" s="6"/>
    </row>
    <row r="258" spans="1:12" ht="15">
      <c r="A258" s="6"/>
      <c r="D258" s="27"/>
      <c r="E258" s="115" t="s">
        <v>348</v>
      </c>
      <c r="F258" s="116"/>
      <c r="G258" s="116"/>
      <c r="H258" s="116"/>
      <c r="I258" s="116"/>
      <c r="J258" s="116"/>
      <c r="K258" s="116"/>
      <c r="L258" s="1"/>
    </row>
    <row r="259" spans="1:12" ht="15">
      <c r="A259" s="6"/>
      <c r="D259" s="27" t="s">
        <v>355</v>
      </c>
      <c r="E259" s="11" t="s">
        <v>350</v>
      </c>
      <c r="F259" s="12"/>
      <c r="G259" s="12"/>
      <c r="H259" s="13">
        <v>1</v>
      </c>
      <c r="I259" s="18"/>
      <c r="J259" s="18"/>
      <c r="K259" s="33" t="s">
        <v>358</v>
      </c>
      <c r="L259" s="15"/>
    </row>
    <row r="260" spans="1:12" ht="15">
      <c r="A260" s="6"/>
      <c r="D260" s="16">
        <v>1</v>
      </c>
      <c r="E260" s="15" t="s">
        <v>70</v>
      </c>
      <c r="F260" s="9">
        <v>1</v>
      </c>
      <c r="G260" s="9">
        <v>3</v>
      </c>
      <c r="H260" s="15" t="s">
        <v>5</v>
      </c>
      <c r="I260" s="14"/>
      <c r="J260" s="10"/>
      <c r="K260" s="15" t="s">
        <v>77</v>
      </c>
      <c r="L260" s="11" t="str">
        <f>D259</f>
        <v>DC8</v>
      </c>
    </row>
    <row r="261" spans="1:12" ht="15">
      <c r="A261" s="6"/>
      <c r="D261" s="28">
        <v>2</v>
      </c>
      <c r="E261" s="15" t="s">
        <v>348</v>
      </c>
      <c r="F261" s="9">
        <f>F260+G260</f>
        <v>4</v>
      </c>
      <c r="G261" s="9">
        <v>254</v>
      </c>
      <c r="H261" s="15" t="s">
        <v>5</v>
      </c>
      <c r="I261" s="10"/>
      <c r="J261" s="10"/>
      <c r="K261" s="15" t="s">
        <v>359</v>
      </c>
      <c r="L261" s="15"/>
    </row>
    <row r="263" spans="4:12" ht="15">
      <c r="D263" s="27"/>
      <c r="E263" s="115" t="s">
        <v>348</v>
      </c>
      <c r="F263" s="116"/>
      <c r="G263" s="116"/>
      <c r="H263" s="116"/>
      <c r="I263" s="116"/>
      <c r="J263" s="116"/>
      <c r="K263" s="116"/>
      <c r="L263" s="1"/>
    </row>
    <row r="264" spans="4:12" ht="15">
      <c r="D264" s="27" t="s">
        <v>357</v>
      </c>
      <c r="E264" s="11" t="s">
        <v>356</v>
      </c>
      <c r="F264" s="12"/>
      <c r="G264" s="12"/>
      <c r="H264" s="13">
        <v>1</v>
      </c>
      <c r="I264" s="18"/>
      <c r="J264" s="18"/>
      <c r="K264" s="33" t="s">
        <v>360</v>
      </c>
      <c r="L264" s="15"/>
    </row>
    <row r="265" spans="4:12" ht="15">
      <c r="D265" s="16">
        <v>1</v>
      </c>
      <c r="E265" s="15" t="s">
        <v>70</v>
      </c>
      <c r="F265" s="9">
        <v>1</v>
      </c>
      <c r="G265" s="9">
        <v>3</v>
      </c>
      <c r="H265" s="15" t="s">
        <v>5</v>
      </c>
      <c r="I265" s="14"/>
      <c r="J265" s="10"/>
      <c r="K265" s="15" t="s">
        <v>77</v>
      </c>
      <c r="L265" s="11" t="str">
        <f>D264</f>
        <v>C03</v>
      </c>
    </row>
    <row r="266" spans="4:12" ht="15">
      <c r="D266" s="28">
        <v>2</v>
      </c>
      <c r="E266" s="15" t="s">
        <v>348</v>
      </c>
      <c r="F266" s="9">
        <f>F265+G265</f>
        <v>4</v>
      </c>
      <c r="G266" s="9">
        <v>254</v>
      </c>
      <c r="H266" s="15" t="s">
        <v>5</v>
      </c>
      <c r="I266" s="10"/>
      <c r="J266" s="10"/>
      <c r="K266" s="15" t="s">
        <v>359</v>
      </c>
      <c r="L266" s="15"/>
    </row>
    <row r="268" spans="4:12" ht="15">
      <c r="D268" s="27"/>
      <c r="E268" s="115" t="s">
        <v>348</v>
      </c>
      <c r="F268" s="116"/>
      <c r="G268" s="116"/>
      <c r="H268" s="116"/>
      <c r="I268" s="116"/>
      <c r="J268" s="116"/>
      <c r="K268" s="116"/>
      <c r="L268" s="1"/>
    </row>
    <row r="269" spans="4:12" ht="15">
      <c r="D269" s="27" t="s">
        <v>361</v>
      </c>
      <c r="E269" s="11" t="s">
        <v>356</v>
      </c>
      <c r="F269" s="12"/>
      <c r="G269" s="12"/>
      <c r="H269" s="13">
        <v>1</v>
      </c>
      <c r="I269" s="18"/>
      <c r="J269" s="18"/>
      <c r="K269" s="33" t="s">
        <v>360</v>
      </c>
      <c r="L269" s="15"/>
    </row>
    <row r="270" spans="4:12" ht="15">
      <c r="D270" s="16">
        <v>1</v>
      </c>
      <c r="E270" s="15" t="s">
        <v>70</v>
      </c>
      <c r="F270" s="9">
        <v>1</v>
      </c>
      <c r="G270" s="9">
        <v>3</v>
      </c>
      <c r="H270" s="15" t="s">
        <v>5</v>
      </c>
      <c r="I270" s="14"/>
      <c r="J270" s="10"/>
      <c r="K270" s="15" t="s">
        <v>77</v>
      </c>
      <c r="L270" s="11" t="str">
        <f>D269</f>
        <v>C04</v>
      </c>
    </row>
    <row r="271" spans="4:12" ht="15">
      <c r="D271" s="28">
        <v>2</v>
      </c>
      <c r="E271" s="15" t="s">
        <v>348</v>
      </c>
      <c r="F271" s="9">
        <f>F270+G270</f>
        <v>4</v>
      </c>
      <c r="G271" s="9">
        <v>254</v>
      </c>
      <c r="H271" s="15" t="s">
        <v>5</v>
      </c>
      <c r="I271" s="10"/>
      <c r="J271" s="10"/>
      <c r="K271" s="15" t="s">
        <v>359</v>
      </c>
      <c r="L271" s="15"/>
    </row>
    <row r="273" spans="4:12" ht="15">
      <c r="D273" s="27"/>
      <c r="E273" s="115" t="s">
        <v>348</v>
      </c>
      <c r="F273" s="116"/>
      <c r="G273" s="116"/>
      <c r="H273" s="116"/>
      <c r="I273" s="116"/>
      <c r="J273" s="116"/>
      <c r="K273" s="116"/>
      <c r="L273" s="1"/>
    </row>
    <row r="274" spans="4:12" ht="15">
      <c r="D274" s="27" t="s">
        <v>362</v>
      </c>
      <c r="E274" s="11" t="s">
        <v>356</v>
      </c>
      <c r="F274" s="12"/>
      <c r="G274" s="12"/>
      <c r="H274" s="13">
        <v>1</v>
      </c>
      <c r="I274" s="18"/>
      <c r="J274" s="18"/>
      <c r="K274" s="33" t="s">
        <v>360</v>
      </c>
      <c r="L274" s="15"/>
    </row>
    <row r="275" spans="4:12" ht="15">
      <c r="D275" s="16">
        <v>1</v>
      </c>
      <c r="E275" s="15" t="s">
        <v>70</v>
      </c>
      <c r="F275" s="9">
        <v>1</v>
      </c>
      <c r="G275" s="9">
        <v>3</v>
      </c>
      <c r="H275" s="15" t="s">
        <v>5</v>
      </c>
      <c r="I275" s="14"/>
      <c r="J275" s="10"/>
      <c r="K275" s="15" t="s">
        <v>77</v>
      </c>
      <c r="L275" s="11" t="str">
        <f>D274</f>
        <v>C05</v>
      </c>
    </row>
    <row r="276" spans="4:12" ht="15">
      <c r="D276" s="28">
        <v>2</v>
      </c>
      <c r="E276" s="15" t="s">
        <v>348</v>
      </c>
      <c r="F276" s="9">
        <f>F275+G275</f>
        <v>4</v>
      </c>
      <c r="G276" s="9">
        <v>254</v>
      </c>
      <c r="H276" s="15" t="s">
        <v>5</v>
      </c>
      <c r="I276" s="10"/>
      <c r="J276" s="10"/>
      <c r="K276" s="15" t="s">
        <v>359</v>
      </c>
      <c r="L276" s="15"/>
    </row>
    <row r="278" spans="4:12" ht="15">
      <c r="D278" s="27"/>
      <c r="E278" s="115" t="s">
        <v>348</v>
      </c>
      <c r="F278" s="116"/>
      <c r="G278" s="116"/>
      <c r="H278" s="116"/>
      <c r="I278" s="116"/>
      <c r="J278" s="116"/>
      <c r="K278" s="116"/>
      <c r="L278" s="1"/>
    </row>
    <row r="279" spans="4:12" ht="15">
      <c r="D279" s="27" t="s">
        <v>363</v>
      </c>
      <c r="E279" s="11" t="s">
        <v>356</v>
      </c>
      <c r="F279" s="12"/>
      <c r="G279" s="12"/>
      <c r="H279" s="13">
        <v>1</v>
      </c>
      <c r="I279" s="18"/>
      <c r="J279" s="18"/>
      <c r="K279" s="33" t="s">
        <v>360</v>
      </c>
      <c r="L279" s="15"/>
    </row>
    <row r="280" spans="4:12" ht="15">
      <c r="D280" s="16">
        <v>1</v>
      </c>
      <c r="E280" s="15" t="s">
        <v>70</v>
      </c>
      <c r="F280" s="9">
        <v>1</v>
      </c>
      <c r="G280" s="9">
        <v>3</v>
      </c>
      <c r="H280" s="15" t="s">
        <v>5</v>
      </c>
      <c r="I280" s="14"/>
      <c r="J280" s="10"/>
      <c r="K280" s="15" t="s">
        <v>77</v>
      </c>
      <c r="L280" s="11" t="str">
        <f>D279</f>
        <v>C06</v>
      </c>
    </row>
    <row r="281" spans="4:12" ht="15">
      <c r="D281" s="28">
        <v>2</v>
      </c>
      <c r="E281" s="15" t="s">
        <v>348</v>
      </c>
      <c r="F281" s="9">
        <f>F280+G280</f>
        <v>4</v>
      </c>
      <c r="G281" s="9">
        <v>254</v>
      </c>
      <c r="H281" s="15" t="s">
        <v>5</v>
      </c>
      <c r="I281" s="10"/>
      <c r="J281" s="10"/>
      <c r="K281" s="15" t="s">
        <v>359</v>
      </c>
      <c r="L281" s="15"/>
    </row>
    <row r="283" spans="4:12" ht="15">
      <c r="D283" s="27"/>
      <c r="E283" s="115" t="s">
        <v>348</v>
      </c>
      <c r="F283" s="116"/>
      <c r="G283" s="116"/>
      <c r="H283" s="116"/>
      <c r="I283" s="116"/>
      <c r="J283" s="116"/>
      <c r="K283" s="116"/>
      <c r="L283" s="1"/>
    </row>
    <row r="284" spans="4:12" ht="15">
      <c r="D284" s="27" t="s">
        <v>364</v>
      </c>
      <c r="E284" s="11" t="s">
        <v>356</v>
      </c>
      <c r="F284" s="12"/>
      <c r="G284" s="12"/>
      <c r="H284" s="13">
        <v>1</v>
      </c>
      <c r="I284" s="18"/>
      <c r="J284" s="18"/>
      <c r="K284" s="33" t="s">
        <v>360</v>
      </c>
      <c r="L284" s="15"/>
    </row>
    <row r="285" spans="4:12" ht="15">
      <c r="D285" s="16">
        <v>1</v>
      </c>
      <c r="E285" s="15" t="s">
        <v>70</v>
      </c>
      <c r="F285" s="9">
        <v>1</v>
      </c>
      <c r="G285" s="9">
        <v>3</v>
      </c>
      <c r="H285" s="15" t="s">
        <v>5</v>
      </c>
      <c r="I285" s="14"/>
      <c r="J285" s="10"/>
      <c r="K285" s="15" t="s">
        <v>77</v>
      </c>
      <c r="L285" s="11" t="str">
        <f>D284</f>
        <v>C07</v>
      </c>
    </row>
    <row r="286" spans="4:12" ht="15">
      <c r="D286" s="28">
        <v>2</v>
      </c>
      <c r="E286" s="15" t="s">
        <v>348</v>
      </c>
      <c r="F286" s="9">
        <f>F285+G285</f>
        <v>4</v>
      </c>
      <c r="G286" s="9">
        <v>254</v>
      </c>
      <c r="H286" s="15" t="s">
        <v>5</v>
      </c>
      <c r="I286" s="10"/>
      <c r="J286" s="10"/>
      <c r="K286" s="15" t="s">
        <v>359</v>
      </c>
      <c r="L286" s="15"/>
    </row>
    <row r="288" spans="4:12" ht="15">
      <c r="D288" s="27"/>
      <c r="E288" s="115" t="s">
        <v>348</v>
      </c>
      <c r="F288" s="116"/>
      <c r="G288" s="116"/>
      <c r="H288" s="116"/>
      <c r="I288" s="116"/>
      <c r="J288" s="116"/>
      <c r="K288" s="116"/>
      <c r="L288" s="1"/>
    </row>
    <row r="289" spans="4:12" ht="15">
      <c r="D289" s="27" t="s">
        <v>365</v>
      </c>
      <c r="E289" s="11" t="s">
        <v>356</v>
      </c>
      <c r="F289" s="12"/>
      <c r="G289" s="12"/>
      <c r="H289" s="13">
        <v>1</v>
      </c>
      <c r="I289" s="18"/>
      <c r="J289" s="18"/>
      <c r="K289" s="33" t="s">
        <v>360</v>
      </c>
      <c r="L289" s="15"/>
    </row>
    <row r="290" spans="4:12" ht="15">
      <c r="D290" s="16">
        <v>1</v>
      </c>
      <c r="E290" s="15" t="s">
        <v>70</v>
      </c>
      <c r="F290" s="9">
        <v>1</v>
      </c>
      <c r="G290" s="9">
        <v>3</v>
      </c>
      <c r="H290" s="15" t="s">
        <v>5</v>
      </c>
      <c r="I290" s="14"/>
      <c r="J290" s="10"/>
      <c r="K290" s="15" t="s">
        <v>77</v>
      </c>
      <c r="L290" s="11" t="str">
        <f>D289</f>
        <v>C08</v>
      </c>
    </row>
    <row r="291" spans="4:12" ht="15">
      <c r="D291" s="28">
        <v>2</v>
      </c>
      <c r="E291" s="15" t="s">
        <v>348</v>
      </c>
      <c r="F291" s="9">
        <f>F290+G290</f>
        <v>4</v>
      </c>
      <c r="G291" s="9">
        <v>254</v>
      </c>
      <c r="H291" s="15" t="s">
        <v>5</v>
      </c>
      <c r="I291" s="10"/>
      <c r="J291" s="10"/>
      <c r="K291" s="15" t="s">
        <v>359</v>
      </c>
      <c r="L291" s="15"/>
    </row>
    <row r="293" spans="4:12" ht="15">
      <c r="D293" s="27"/>
      <c r="E293" s="115" t="s">
        <v>348</v>
      </c>
      <c r="F293" s="116"/>
      <c r="G293" s="116"/>
      <c r="H293" s="116"/>
      <c r="I293" s="116"/>
      <c r="J293" s="116"/>
      <c r="K293" s="116"/>
      <c r="L293" s="1"/>
    </row>
    <row r="294" spans="4:12" ht="15">
      <c r="D294" s="27" t="s">
        <v>366</v>
      </c>
      <c r="E294" s="11" t="s">
        <v>356</v>
      </c>
      <c r="F294" s="12"/>
      <c r="G294" s="12"/>
      <c r="H294" s="13">
        <v>1</v>
      </c>
      <c r="I294" s="18"/>
      <c r="J294" s="18"/>
      <c r="K294" s="33" t="s">
        <v>360</v>
      </c>
      <c r="L294" s="15"/>
    </row>
    <row r="295" spans="4:12" ht="15">
      <c r="D295" s="16">
        <v>1</v>
      </c>
      <c r="E295" s="15" t="s">
        <v>70</v>
      </c>
      <c r="F295" s="9">
        <v>1</v>
      </c>
      <c r="G295" s="9">
        <v>3</v>
      </c>
      <c r="H295" s="15" t="s">
        <v>5</v>
      </c>
      <c r="I295" s="14"/>
      <c r="J295" s="10"/>
      <c r="K295" s="15" t="s">
        <v>77</v>
      </c>
      <c r="L295" s="11" t="str">
        <f>D294</f>
        <v>C09</v>
      </c>
    </row>
    <row r="296" spans="4:12" ht="15">
      <c r="D296" s="28">
        <v>2</v>
      </c>
      <c r="E296" s="15" t="s">
        <v>348</v>
      </c>
      <c r="F296" s="9">
        <f>F295+G295</f>
        <v>4</v>
      </c>
      <c r="G296" s="9">
        <v>254</v>
      </c>
      <c r="H296" s="15" t="s">
        <v>5</v>
      </c>
      <c r="I296" s="10"/>
      <c r="J296" s="10"/>
      <c r="K296" s="15" t="s">
        <v>359</v>
      </c>
      <c r="L296" s="15"/>
    </row>
    <row r="298" spans="4:12" ht="15">
      <c r="D298" s="27"/>
      <c r="E298" s="115" t="s">
        <v>348</v>
      </c>
      <c r="F298" s="116"/>
      <c r="G298" s="116"/>
      <c r="H298" s="116"/>
      <c r="I298" s="116"/>
      <c r="J298" s="116"/>
      <c r="K298" s="116"/>
      <c r="L298" s="1"/>
    </row>
    <row r="299" spans="4:12" ht="15">
      <c r="D299" s="27" t="s">
        <v>367</v>
      </c>
      <c r="E299" s="11" t="s">
        <v>356</v>
      </c>
      <c r="F299" s="12"/>
      <c r="G299" s="12"/>
      <c r="H299" s="13">
        <v>1</v>
      </c>
      <c r="I299" s="18"/>
      <c r="J299" s="18"/>
      <c r="K299" s="33" t="s">
        <v>360</v>
      </c>
      <c r="L299" s="15"/>
    </row>
    <row r="300" spans="4:12" ht="15">
      <c r="D300" s="16">
        <v>1</v>
      </c>
      <c r="E300" s="15" t="s">
        <v>70</v>
      </c>
      <c r="F300" s="9">
        <v>1</v>
      </c>
      <c r="G300" s="9">
        <v>3</v>
      </c>
      <c r="H300" s="15" t="s">
        <v>5</v>
      </c>
      <c r="I300" s="14"/>
      <c r="J300" s="10"/>
      <c r="K300" s="15" t="s">
        <v>77</v>
      </c>
      <c r="L300" s="11" t="str">
        <f>D299</f>
        <v>C10</v>
      </c>
    </row>
    <row r="301" spans="4:12" ht="15">
      <c r="D301" s="28">
        <v>2</v>
      </c>
      <c r="E301" s="15" t="s">
        <v>348</v>
      </c>
      <c r="F301" s="9">
        <f>F300+G300</f>
        <v>4</v>
      </c>
      <c r="G301" s="9">
        <v>254</v>
      </c>
      <c r="H301" s="15" t="s">
        <v>5</v>
      </c>
      <c r="I301" s="10"/>
      <c r="J301" s="10"/>
      <c r="K301" s="15" t="s">
        <v>359</v>
      </c>
      <c r="L301" s="15"/>
    </row>
    <row r="303" spans="4:12" ht="15">
      <c r="D303" s="27"/>
      <c r="E303" s="115" t="s">
        <v>348</v>
      </c>
      <c r="F303" s="116"/>
      <c r="G303" s="116"/>
      <c r="H303" s="116"/>
      <c r="I303" s="116"/>
      <c r="J303" s="116"/>
      <c r="K303" s="116"/>
      <c r="L303" s="1"/>
    </row>
    <row r="304" spans="4:12" ht="15">
      <c r="D304" s="27" t="s">
        <v>368</v>
      </c>
      <c r="E304" s="11" t="s">
        <v>356</v>
      </c>
      <c r="F304" s="12"/>
      <c r="G304" s="12"/>
      <c r="H304" s="13">
        <v>1</v>
      </c>
      <c r="I304" s="18"/>
      <c r="J304" s="18"/>
      <c r="K304" s="33" t="s">
        <v>360</v>
      </c>
      <c r="L304" s="15"/>
    </row>
    <row r="305" spans="4:12" ht="15">
      <c r="D305" s="16">
        <v>1</v>
      </c>
      <c r="E305" s="15" t="s">
        <v>70</v>
      </c>
      <c r="F305" s="9">
        <v>1</v>
      </c>
      <c r="G305" s="9">
        <v>3</v>
      </c>
      <c r="H305" s="15" t="s">
        <v>5</v>
      </c>
      <c r="I305" s="14"/>
      <c r="J305" s="10"/>
      <c r="K305" s="15" t="s">
        <v>77</v>
      </c>
      <c r="L305" s="11" t="str">
        <f>D304</f>
        <v>C11</v>
      </c>
    </row>
    <row r="306" spans="4:12" ht="15">
      <c r="D306" s="28">
        <v>2</v>
      </c>
      <c r="E306" s="15" t="s">
        <v>348</v>
      </c>
      <c r="F306" s="9">
        <f>F305+G305</f>
        <v>4</v>
      </c>
      <c r="G306" s="9">
        <v>254</v>
      </c>
      <c r="H306" s="15" t="s">
        <v>5</v>
      </c>
      <c r="I306" s="10"/>
      <c r="J306" s="10"/>
      <c r="K306" s="15" t="s">
        <v>359</v>
      </c>
      <c r="L306" s="15"/>
    </row>
    <row r="308" spans="4:12" ht="15">
      <c r="D308" s="27"/>
      <c r="E308" s="115" t="s">
        <v>348</v>
      </c>
      <c r="F308" s="116"/>
      <c r="G308" s="116"/>
      <c r="H308" s="116"/>
      <c r="I308" s="116"/>
      <c r="J308" s="116"/>
      <c r="K308" s="116"/>
      <c r="L308" s="1"/>
    </row>
    <row r="309" spans="4:12" ht="15">
      <c r="D309" s="27" t="s">
        <v>369</v>
      </c>
      <c r="E309" s="11" t="s">
        <v>356</v>
      </c>
      <c r="F309" s="12"/>
      <c r="G309" s="12"/>
      <c r="H309" s="13">
        <v>1</v>
      </c>
      <c r="I309" s="18"/>
      <c r="J309" s="18"/>
      <c r="K309" s="33" t="s">
        <v>360</v>
      </c>
      <c r="L309" s="15"/>
    </row>
    <row r="310" spans="4:12" ht="15">
      <c r="D310" s="16">
        <v>1</v>
      </c>
      <c r="E310" s="15" t="s">
        <v>70</v>
      </c>
      <c r="F310" s="9">
        <v>1</v>
      </c>
      <c r="G310" s="9">
        <v>3</v>
      </c>
      <c r="H310" s="15" t="s">
        <v>5</v>
      </c>
      <c r="I310" s="14"/>
      <c r="J310" s="10"/>
      <c r="K310" s="15" t="s">
        <v>77</v>
      </c>
      <c r="L310" s="11" t="str">
        <f>D309</f>
        <v>C12</v>
      </c>
    </row>
    <row r="311" spans="4:12" ht="15">
      <c r="D311" s="28">
        <v>2</v>
      </c>
      <c r="E311" s="15" t="s">
        <v>348</v>
      </c>
      <c r="F311" s="9">
        <f>F310+G310</f>
        <v>4</v>
      </c>
      <c r="G311" s="9">
        <v>254</v>
      </c>
      <c r="H311" s="15" t="s">
        <v>5</v>
      </c>
      <c r="I311" s="10"/>
      <c r="J311" s="10"/>
      <c r="K311" s="15" t="s">
        <v>359</v>
      </c>
      <c r="L311" s="15"/>
    </row>
    <row r="313" spans="4:12" ht="15">
      <c r="D313" s="27"/>
      <c r="E313" s="115" t="s">
        <v>348</v>
      </c>
      <c r="F313" s="116"/>
      <c r="G313" s="116"/>
      <c r="H313" s="116"/>
      <c r="I313" s="116"/>
      <c r="J313" s="116"/>
      <c r="K313" s="116"/>
      <c r="L313" s="1"/>
    </row>
    <row r="314" spans="4:12" ht="15">
      <c r="D314" s="27" t="s">
        <v>370</v>
      </c>
      <c r="E314" s="11" t="s">
        <v>356</v>
      </c>
      <c r="F314" s="12"/>
      <c r="G314" s="12"/>
      <c r="H314" s="13">
        <v>1</v>
      </c>
      <c r="I314" s="18"/>
      <c r="J314" s="18"/>
      <c r="K314" s="33" t="s">
        <v>360</v>
      </c>
      <c r="L314" s="15"/>
    </row>
    <row r="315" spans="4:12" ht="15">
      <c r="D315" s="16">
        <v>1</v>
      </c>
      <c r="E315" s="15" t="s">
        <v>70</v>
      </c>
      <c r="F315" s="9">
        <v>1</v>
      </c>
      <c r="G315" s="9">
        <v>3</v>
      </c>
      <c r="H315" s="15" t="s">
        <v>5</v>
      </c>
      <c r="I315" s="14"/>
      <c r="J315" s="10"/>
      <c r="K315" s="15" t="s">
        <v>77</v>
      </c>
      <c r="L315" s="11" t="str">
        <f>D314</f>
        <v>C13</v>
      </c>
    </row>
    <row r="316" spans="4:12" ht="15">
      <c r="D316" s="28">
        <v>2</v>
      </c>
      <c r="E316" s="15" t="s">
        <v>348</v>
      </c>
      <c r="F316" s="9">
        <f>F315+G315</f>
        <v>4</v>
      </c>
      <c r="G316" s="9">
        <v>254</v>
      </c>
      <c r="H316" s="15" t="s">
        <v>5</v>
      </c>
      <c r="I316" s="10"/>
      <c r="J316" s="10"/>
      <c r="K316" s="15" t="s">
        <v>359</v>
      </c>
      <c r="L316" s="15"/>
    </row>
    <row r="318" spans="4:12" ht="15">
      <c r="D318" s="27"/>
      <c r="E318" s="115" t="s">
        <v>348</v>
      </c>
      <c r="F318" s="116"/>
      <c r="G318" s="116"/>
      <c r="H318" s="116"/>
      <c r="I318" s="116"/>
      <c r="J318" s="116"/>
      <c r="K318" s="116"/>
      <c r="L318" s="1"/>
    </row>
    <row r="319" spans="4:12" ht="15">
      <c r="D319" s="27" t="s">
        <v>371</v>
      </c>
      <c r="E319" s="11" t="s">
        <v>356</v>
      </c>
      <c r="F319" s="12"/>
      <c r="G319" s="12"/>
      <c r="H319" s="13">
        <v>1</v>
      </c>
      <c r="I319" s="18"/>
      <c r="J319" s="18"/>
      <c r="K319" s="33" t="s">
        <v>360</v>
      </c>
      <c r="L319" s="15"/>
    </row>
    <row r="320" spans="4:12" ht="15">
      <c r="D320" s="16">
        <v>1</v>
      </c>
      <c r="E320" s="15" t="s">
        <v>70</v>
      </c>
      <c r="F320" s="9">
        <v>1</v>
      </c>
      <c r="G320" s="9">
        <v>3</v>
      </c>
      <c r="H320" s="15" t="s">
        <v>5</v>
      </c>
      <c r="I320" s="14"/>
      <c r="J320" s="10"/>
      <c r="K320" s="15" t="s">
        <v>77</v>
      </c>
      <c r="L320" s="11" t="str">
        <f>D319</f>
        <v>C14</v>
      </c>
    </row>
    <row r="321" spans="4:12" ht="15">
      <c r="D321" s="28">
        <v>2</v>
      </c>
      <c r="E321" s="15" t="s">
        <v>348</v>
      </c>
      <c r="F321" s="9">
        <f>F320+G320</f>
        <v>4</v>
      </c>
      <c r="G321" s="9">
        <v>254</v>
      </c>
      <c r="H321" s="15" t="s">
        <v>5</v>
      </c>
      <c r="I321" s="10"/>
      <c r="J321" s="10"/>
      <c r="K321" s="15" t="s">
        <v>359</v>
      </c>
      <c r="L321" s="15"/>
    </row>
    <row r="323" spans="4:12" ht="15">
      <c r="D323" s="27"/>
      <c r="E323" s="115" t="s">
        <v>348</v>
      </c>
      <c r="F323" s="116"/>
      <c r="G323" s="116"/>
      <c r="H323" s="116"/>
      <c r="I323" s="116"/>
      <c r="J323" s="116"/>
      <c r="K323" s="116"/>
      <c r="L323" s="1"/>
    </row>
    <row r="324" spans="4:12" ht="15">
      <c r="D324" s="27" t="s">
        <v>372</v>
      </c>
      <c r="E324" s="11" t="s">
        <v>356</v>
      </c>
      <c r="F324" s="12"/>
      <c r="G324" s="12"/>
      <c r="H324" s="13">
        <v>1</v>
      </c>
      <c r="I324" s="18"/>
      <c r="J324" s="18"/>
      <c r="K324" s="33" t="s">
        <v>360</v>
      </c>
      <c r="L324" s="15"/>
    </row>
    <row r="325" spans="4:12" ht="15">
      <c r="D325" s="16">
        <v>1</v>
      </c>
      <c r="E325" s="15" t="s">
        <v>70</v>
      </c>
      <c r="F325" s="9">
        <v>1</v>
      </c>
      <c r="G325" s="9">
        <v>3</v>
      </c>
      <c r="H325" s="15" t="s">
        <v>5</v>
      </c>
      <c r="I325" s="14"/>
      <c r="J325" s="10"/>
      <c r="K325" s="15" t="s">
        <v>77</v>
      </c>
      <c r="L325" s="11" t="str">
        <f>D324</f>
        <v>C16</v>
      </c>
    </row>
    <row r="326" spans="4:12" ht="15">
      <c r="D326" s="28">
        <v>2</v>
      </c>
      <c r="E326" s="15" t="s">
        <v>348</v>
      </c>
      <c r="F326" s="9">
        <f>F325+G325</f>
        <v>4</v>
      </c>
      <c r="G326" s="9">
        <v>254</v>
      </c>
      <c r="H326" s="15" t="s">
        <v>5</v>
      </c>
      <c r="I326" s="10"/>
      <c r="J326" s="10"/>
      <c r="K326" s="15" t="s">
        <v>359</v>
      </c>
      <c r="L326" s="15"/>
    </row>
    <row r="328" spans="4:12" ht="15">
      <c r="D328" s="27"/>
      <c r="E328" s="115" t="s">
        <v>348</v>
      </c>
      <c r="F328" s="116"/>
      <c r="G328" s="116"/>
      <c r="H328" s="116"/>
      <c r="I328" s="116"/>
      <c r="J328" s="116"/>
      <c r="K328" s="116"/>
      <c r="L328" s="1"/>
    </row>
    <row r="329" spans="4:12" ht="15">
      <c r="D329" s="27" t="s">
        <v>373</v>
      </c>
      <c r="E329" s="11" t="s">
        <v>356</v>
      </c>
      <c r="F329" s="12"/>
      <c r="G329" s="12"/>
      <c r="H329" s="13">
        <v>1</v>
      </c>
      <c r="I329" s="18"/>
      <c r="J329" s="18"/>
      <c r="K329" s="33" t="s">
        <v>360</v>
      </c>
      <c r="L329" s="15"/>
    </row>
    <row r="330" spans="4:12" ht="15">
      <c r="D330" s="16">
        <v>1</v>
      </c>
      <c r="E330" s="15" t="s">
        <v>70</v>
      </c>
      <c r="F330" s="9">
        <v>1</v>
      </c>
      <c r="G330" s="9">
        <v>3</v>
      </c>
      <c r="H330" s="15" t="s">
        <v>5</v>
      </c>
      <c r="I330" s="14"/>
      <c r="J330" s="10"/>
      <c r="K330" s="15" t="s">
        <v>77</v>
      </c>
      <c r="L330" s="11" t="str">
        <f>D329</f>
        <v>C17</v>
      </c>
    </row>
    <row r="331" spans="4:12" ht="15">
      <c r="D331" s="28">
        <v>2</v>
      </c>
      <c r="E331" s="15" t="s">
        <v>348</v>
      </c>
      <c r="F331" s="9">
        <f>F330+G330</f>
        <v>4</v>
      </c>
      <c r="G331" s="9">
        <v>254</v>
      </c>
      <c r="H331" s="15" t="s">
        <v>5</v>
      </c>
      <c r="I331" s="10"/>
      <c r="J331" s="10"/>
      <c r="K331" s="15" t="s">
        <v>359</v>
      </c>
      <c r="L331" s="15"/>
    </row>
    <row r="333" spans="4:12" ht="15">
      <c r="D333" s="27"/>
      <c r="E333" s="115" t="s">
        <v>348</v>
      </c>
      <c r="F333" s="116"/>
      <c r="G333" s="116"/>
      <c r="H333" s="116"/>
      <c r="I333" s="116"/>
      <c r="J333" s="116"/>
      <c r="K333" s="116"/>
      <c r="L333" s="1"/>
    </row>
    <row r="334" spans="4:12" ht="15">
      <c r="D334" s="27" t="s">
        <v>374</v>
      </c>
      <c r="E334" s="11" t="s">
        <v>356</v>
      </c>
      <c r="F334" s="12"/>
      <c r="G334" s="12"/>
      <c r="H334" s="13">
        <v>1</v>
      </c>
      <c r="I334" s="18"/>
      <c r="J334" s="18"/>
      <c r="K334" s="33" t="s">
        <v>360</v>
      </c>
      <c r="L334" s="15"/>
    </row>
    <row r="335" spans="4:12" ht="15">
      <c r="D335" s="16">
        <v>1</v>
      </c>
      <c r="E335" s="15" t="s">
        <v>70</v>
      </c>
      <c r="F335" s="9">
        <v>1</v>
      </c>
      <c r="G335" s="9">
        <v>3</v>
      </c>
      <c r="H335" s="15" t="s">
        <v>5</v>
      </c>
      <c r="I335" s="14"/>
      <c r="J335" s="10"/>
      <c r="K335" s="15" t="s">
        <v>77</v>
      </c>
      <c r="L335" s="11" t="str">
        <f>D334</f>
        <v>C18</v>
      </c>
    </row>
    <row r="336" spans="4:12" ht="15">
      <c r="D336" s="28">
        <v>2</v>
      </c>
      <c r="E336" s="15" t="s">
        <v>348</v>
      </c>
      <c r="F336" s="9">
        <f>F335+G335</f>
        <v>4</v>
      </c>
      <c r="G336" s="9">
        <v>254</v>
      </c>
      <c r="H336" s="15" t="s">
        <v>5</v>
      </c>
      <c r="I336" s="10"/>
      <c r="J336" s="10"/>
      <c r="K336" s="15" t="s">
        <v>359</v>
      </c>
      <c r="L336" s="15"/>
    </row>
    <row r="338" spans="4:12" ht="15">
      <c r="D338" s="27"/>
      <c r="E338" s="115" t="s">
        <v>348</v>
      </c>
      <c r="F338" s="116"/>
      <c r="G338" s="116"/>
      <c r="H338" s="116"/>
      <c r="I338" s="116"/>
      <c r="J338" s="116"/>
      <c r="K338" s="116"/>
      <c r="L338" s="1"/>
    </row>
    <row r="339" spans="4:12" ht="15">
      <c r="D339" s="27" t="s">
        <v>375</v>
      </c>
      <c r="E339" s="11" t="s">
        <v>356</v>
      </c>
      <c r="F339" s="12"/>
      <c r="G339" s="12"/>
      <c r="H339" s="13">
        <v>1</v>
      </c>
      <c r="I339" s="18"/>
      <c r="J339" s="18"/>
      <c r="K339" s="33" t="s">
        <v>360</v>
      </c>
      <c r="L339" s="15"/>
    </row>
    <row r="340" spans="4:12" ht="15">
      <c r="D340" s="16">
        <v>1</v>
      </c>
      <c r="E340" s="15" t="s">
        <v>70</v>
      </c>
      <c r="F340" s="9">
        <v>1</v>
      </c>
      <c r="G340" s="9">
        <v>3</v>
      </c>
      <c r="H340" s="15" t="s">
        <v>5</v>
      </c>
      <c r="I340" s="14"/>
      <c r="J340" s="10"/>
      <c r="K340" s="15" t="s">
        <v>77</v>
      </c>
      <c r="L340" s="11" t="str">
        <f>D339</f>
        <v>C19</v>
      </c>
    </row>
    <row r="341" spans="4:12" ht="15">
      <c r="D341" s="28">
        <v>2</v>
      </c>
      <c r="E341" s="15" t="s">
        <v>348</v>
      </c>
      <c r="F341" s="9">
        <f>F340+G340</f>
        <v>4</v>
      </c>
      <c r="G341" s="9">
        <v>254</v>
      </c>
      <c r="H341" s="15" t="s">
        <v>5</v>
      </c>
      <c r="I341" s="10"/>
      <c r="J341" s="10"/>
      <c r="K341" s="15" t="s">
        <v>359</v>
      </c>
      <c r="L341" s="15"/>
    </row>
    <row r="343" spans="4:12" ht="15">
      <c r="D343" s="27"/>
      <c r="E343" s="115" t="s">
        <v>348</v>
      </c>
      <c r="F343" s="116"/>
      <c r="G343" s="116"/>
      <c r="H343" s="116"/>
      <c r="I343" s="116"/>
      <c r="J343" s="116"/>
      <c r="K343" s="116"/>
      <c r="L343" s="1"/>
    </row>
    <row r="344" spans="4:12" ht="15">
      <c r="D344" s="27" t="s">
        <v>376</v>
      </c>
      <c r="E344" s="11" t="s">
        <v>356</v>
      </c>
      <c r="F344" s="12"/>
      <c r="G344" s="12"/>
      <c r="H344" s="13">
        <v>1</v>
      </c>
      <c r="I344" s="18"/>
      <c r="J344" s="18"/>
      <c r="K344" s="33" t="s">
        <v>360</v>
      </c>
      <c r="L344" s="15"/>
    </row>
    <row r="345" spans="4:12" ht="15">
      <c r="D345" s="16">
        <v>1</v>
      </c>
      <c r="E345" s="15" t="s">
        <v>70</v>
      </c>
      <c r="F345" s="9">
        <v>1</v>
      </c>
      <c r="G345" s="9">
        <v>3</v>
      </c>
      <c r="H345" s="15" t="s">
        <v>5</v>
      </c>
      <c r="I345" s="14"/>
      <c r="J345" s="10"/>
      <c r="K345" s="15" t="s">
        <v>77</v>
      </c>
      <c r="L345" s="11" t="str">
        <f>D344</f>
        <v>C20</v>
      </c>
    </row>
    <row r="346" spans="4:12" ht="15">
      <c r="D346" s="28">
        <v>2</v>
      </c>
      <c r="E346" s="15" t="s">
        <v>348</v>
      </c>
      <c r="F346" s="9">
        <f>F345+G345</f>
        <v>4</v>
      </c>
      <c r="G346" s="9">
        <v>254</v>
      </c>
      <c r="H346" s="15" t="s">
        <v>5</v>
      </c>
      <c r="I346" s="10"/>
      <c r="J346" s="10"/>
      <c r="K346" s="15" t="s">
        <v>359</v>
      </c>
      <c r="L346" s="15"/>
    </row>
    <row r="348" spans="4:12" ht="15">
      <c r="D348" s="27"/>
      <c r="E348" s="115" t="s">
        <v>348</v>
      </c>
      <c r="F348" s="116"/>
      <c r="G348" s="116"/>
      <c r="H348" s="116"/>
      <c r="I348" s="116"/>
      <c r="J348" s="116"/>
      <c r="K348" s="116"/>
      <c r="L348" s="1"/>
    </row>
    <row r="349" spans="4:12" ht="15">
      <c r="D349" s="27" t="s">
        <v>377</v>
      </c>
      <c r="E349" s="11" t="s">
        <v>356</v>
      </c>
      <c r="F349" s="12"/>
      <c r="G349" s="12"/>
      <c r="H349" s="13">
        <v>1</v>
      </c>
      <c r="I349" s="18"/>
      <c r="J349" s="18"/>
      <c r="K349" s="33" t="s">
        <v>360</v>
      </c>
      <c r="L349" s="15"/>
    </row>
    <row r="350" spans="4:12" ht="15">
      <c r="D350" s="16">
        <v>1</v>
      </c>
      <c r="E350" s="15" t="s">
        <v>70</v>
      </c>
      <c r="F350" s="9">
        <v>1</v>
      </c>
      <c r="G350" s="9">
        <v>3</v>
      </c>
      <c r="H350" s="15" t="s">
        <v>5</v>
      </c>
      <c r="I350" s="14"/>
      <c r="J350" s="10"/>
      <c r="K350" s="15" t="s">
        <v>77</v>
      </c>
      <c r="L350" s="11" t="str">
        <f>D349</f>
        <v>C21</v>
      </c>
    </row>
    <row r="351" spans="4:12" ht="15">
      <c r="D351" s="28">
        <v>2</v>
      </c>
      <c r="E351" s="15" t="s">
        <v>348</v>
      </c>
      <c r="F351" s="9">
        <f>F350+G350</f>
        <v>4</v>
      </c>
      <c r="G351" s="9">
        <v>254</v>
      </c>
      <c r="H351" s="15" t="s">
        <v>5</v>
      </c>
      <c r="I351" s="10"/>
      <c r="J351" s="10"/>
      <c r="K351" s="15" t="s">
        <v>359</v>
      </c>
      <c r="L351" s="15"/>
    </row>
    <row r="353" spans="4:12" ht="15">
      <c r="D353" s="27"/>
      <c r="E353" s="115" t="s">
        <v>348</v>
      </c>
      <c r="F353" s="116"/>
      <c r="G353" s="116"/>
      <c r="H353" s="116"/>
      <c r="I353" s="116"/>
      <c r="J353" s="116"/>
      <c r="K353" s="116"/>
      <c r="L353" s="1"/>
    </row>
    <row r="354" spans="4:12" ht="15">
      <c r="D354" s="27" t="s">
        <v>378</v>
      </c>
      <c r="E354" s="11" t="s">
        <v>356</v>
      </c>
      <c r="F354" s="12"/>
      <c r="G354" s="12"/>
      <c r="H354" s="13">
        <v>1</v>
      </c>
      <c r="I354" s="18"/>
      <c r="J354" s="18"/>
      <c r="K354" s="33" t="s">
        <v>360</v>
      </c>
      <c r="L354" s="15"/>
    </row>
    <row r="355" spans="4:12" ht="15">
      <c r="D355" s="16">
        <v>1</v>
      </c>
      <c r="E355" s="15" t="s">
        <v>70</v>
      </c>
      <c r="F355" s="9">
        <v>1</v>
      </c>
      <c r="G355" s="9">
        <v>3</v>
      </c>
      <c r="H355" s="15" t="s">
        <v>5</v>
      </c>
      <c r="I355" s="14"/>
      <c r="J355" s="10"/>
      <c r="K355" s="15" t="s">
        <v>77</v>
      </c>
      <c r="L355" s="11" t="str">
        <f>D354</f>
        <v>C22</v>
      </c>
    </row>
    <row r="356" spans="4:12" ht="15">
      <c r="D356" s="28">
        <v>2</v>
      </c>
      <c r="E356" s="15" t="s">
        <v>348</v>
      </c>
      <c r="F356" s="9">
        <f>F355+G355</f>
        <v>4</v>
      </c>
      <c r="G356" s="9">
        <v>254</v>
      </c>
      <c r="H356" s="15" t="s">
        <v>5</v>
      </c>
      <c r="I356" s="10"/>
      <c r="J356" s="10"/>
      <c r="K356" s="15" t="s">
        <v>359</v>
      </c>
      <c r="L356" s="15"/>
    </row>
    <row r="358" spans="4:12" ht="15">
      <c r="D358" s="27"/>
      <c r="E358" s="115" t="s">
        <v>348</v>
      </c>
      <c r="F358" s="116"/>
      <c r="G358" s="116"/>
      <c r="H358" s="116"/>
      <c r="I358" s="116"/>
      <c r="J358" s="116"/>
      <c r="K358" s="116"/>
      <c r="L358" s="1"/>
    </row>
    <row r="359" spans="4:12" ht="15">
      <c r="D359" s="27" t="s">
        <v>379</v>
      </c>
      <c r="E359" s="11" t="s">
        <v>356</v>
      </c>
      <c r="F359" s="12"/>
      <c r="G359" s="12"/>
      <c r="H359" s="13">
        <v>1</v>
      </c>
      <c r="I359" s="18"/>
      <c r="J359" s="18"/>
      <c r="K359" s="33" t="s">
        <v>360</v>
      </c>
      <c r="L359" s="15"/>
    </row>
    <row r="360" spans="4:12" ht="15">
      <c r="D360" s="16">
        <v>1</v>
      </c>
      <c r="E360" s="15" t="s">
        <v>70</v>
      </c>
      <c r="F360" s="9">
        <v>1</v>
      </c>
      <c r="G360" s="9">
        <v>3</v>
      </c>
      <c r="H360" s="15" t="s">
        <v>5</v>
      </c>
      <c r="I360" s="14"/>
      <c r="J360" s="10"/>
      <c r="K360" s="15" t="s">
        <v>77</v>
      </c>
      <c r="L360" s="11" t="str">
        <f>D359</f>
        <v>C23</v>
      </c>
    </row>
    <row r="361" spans="4:12" ht="15">
      <c r="D361" s="28">
        <v>2</v>
      </c>
      <c r="E361" s="15" t="s">
        <v>348</v>
      </c>
      <c r="F361" s="9">
        <f>F360+G360</f>
        <v>4</v>
      </c>
      <c r="G361" s="9">
        <v>254</v>
      </c>
      <c r="H361" s="15" t="s">
        <v>5</v>
      </c>
      <c r="I361" s="10"/>
      <c r="J361" s="10"/>
      <c r="K361" s="15" t="s">
        <v>359</v>
      </c>
      <c r="L361" s="15"/>
    </row>
    <row r="363" spans="4:12" ht="15">
      <c r="D363" s="27"/>
      <c r="E363" s="115" t="s">
        <v>348</v>
      </c>
      <c r="F363" s="116"/>
      <c r="G363" s="116"/>
      <c r="H363" s="116"/>
      <c r="I363" s="116"/>
      <c r="J363" s="116"/>
      <c r="K363" s="116"/>
      <c r="L363" s="1"/>
    </row>
    <row r="364" spans="4:12" ht="15">
      <c r="D364" s="27" t="s">
        <v>380</v>
      </c>
      <c r="E364" s="11" t="s">
        <v>356</v>
      </c>
      <c r="F364" s="12"/>
      <c r="G364" s="12"/>
      <c r="H364" s="13">
        <v>1</v>
      </c>
      <c r="I364" s="18"/>
      <c r="J364" s="18"/>
      <c r="K364" s="33" t="s">
        <v>360</v>
      </c>
      <c r="L364" s="15"/>
    </row>
    <row r="365" spans="4:12" ht="15">
      <c r="D365" s="16">
        <v>1</v>
      </c>
      <c r="E365" s="15" t="s">
        <v>70</v>
      </c>
      <c r="F365" s="9">
        <v>1</v>
      </c>
      <c r="G365" s="9">
        <v>3</v>
      </c>
      <c r="H365" s="15" t="s">
        <v>5</v>
      </c>
      <c r="I365" s="14"/>
      <c r="J365" s="10"/>
      <c r="K365" s="15" t="s">
        <v>77</v>
      </c>
      <c r="L365" s="11" t="str">
        <f>D364</f>
        <v>C24</v>
      </c>
    </row>
    <row r="366" spans="4:12" ht="15">
      <c r="D366" s="28">
        <v>2</v>
      </c>
      <c r="E366" s="15" t="s">
        <v>348</v>
      </c>
      <c r="F366" s="9">
        <f>F365+G365</f>
        <v>4</v>
      </c>
      <c r="G366" s="9">
        <v>254</v>
      </c>
      <c r="H366" s="15" t="s">
        <v>5</v>
      </c>
      <c r="I366" s="10"/>
      <c r="J366" s="10"/>
      <c r="K366" s="15" t="s">
        <v>359</v>
      </c>
      <c r="L366" s="15"/>
    </row>
    <row r="368" spans="4:12" ht="15">
      <c r="D368" s="27"/>
      <c r="E368" s="115" t="s">
        <v>348</v>
      </c>
      <c r="F368" s="116"/>
      <c r="G368" s="116"/>
      <c r="H368" s="116"/>
      <c r="I368" s="116"/>
      <c r="J368" s="116"/>
      <c r="K368" s="116"/>
      <c r="L368" s="1"/>
    </row>
    <row r="369" spans="4:12" ht="15">
      <c r="D369" s="27" t="s">
        <v>381</v>
      </c>
      <c r="E369" s="11" t="s">
        <v>356</v>
      </c>
      <c r="F369" s="12"/>
      <c r="G369" s="12"/>
      <c r="H369" s="13">
        <v>1</v>
      </c>
      <c r="I369" s="18"/>
      <c r="J369" s="18"/>
      <c r="K369" s="33" t="s">
        <v>360</v>
      </c>
      <c r="L369" s="15"/>
    </row>
    <row r="370" spans="4:12" ht="15">
      <c r="D370" s="16">
        <v>1</v>
      </c>
      <c r="E370" s="15" t="s">
        <v>70</v>
      </c>
      <c r="F370" s="9">
        <v>1</v>
      </c>
      <c r="G370" s="9">
        <v>3</v>
      </c>
      <c r="H370" s="15" t="s">
        <v>5</v>
      </c>
      <c r="I370" s="14"/>
      <c r="J370" s="10"/>
      <c r="K370" s="15" t="s">
        <v>77</v>
      </c>
      <c r="L370" s="11" t="str">
        <f>D369</f>
        <v>C25</v>
      </c>
    </row>
    <row r="371" spans="4:12" ht="15">
      <c r="D371" s="28">
        <v>2</v>
      </c>
      <c r="E371" s="15" t="s">
        <v>348</v>
      </c>
      <c r="F371" s="9">
        <f>F370+G370</f>
        <v>4</v>
      </c>
      <c r="G371" s="9">
        <v>254</v>
      </c>
      <c r="H371" s="15" t="s">
        <v>5</v>
      </c>
      <c r="I371" s="10"/>
      <c r="J371" s="10"/>
      <c r="K371" s="15" t="s">
        <v>359</v>
      </c>
      <c r="L371" s="15"/>
    </row>
    <row r="373" spans="4:12" ht="15">
      <c r="D373" s="27"/>
      <c r="E373" s="115" t="s">
        <v>383</v>
      </c>
      <c r="F373" s="116"/>
      <c r="G373" s="116"/>
      <c r="H373" s="116"/>
      <c r="I373" s="116"/>
      <c r="J373" s="116"/>
      <c r="K373" s="116"/>
      <c r="L373" s="1"/>
    </row>
    <row r="374" spans="4:12" ht="15">
      <c r="D374" s="27" t="s">
        <v>385</v>
      </c>
      <c r="E374" s="11" t="s">
        <v>356</v>
      </c>
      <c r="F374" s="12"/>
      <c r="G374" s="12"/>
      <c r="H374" s="13">
        <v>1</v>
      </c>
      <c r="I374" s="18"/>
      <c r="J374" s="18" t="s">
        <v>1</v>
      </c>
      <c r="K374" s="33" t="s">
        <v>389</v>
      </c>
      <c r="L374" s="15"/>
    </row>
    <row r="375" spans="4:12" ht="15">
      <c r="D375" s="16">
        <v>1</v>
      </c>
      <c r="E375" s="15" t="s">
        <v>70</v>
      </c>
      <c r="F375" s="9">
        <v>1</v>
      </c>
      <c r="G375" s="9">
        <v>3</v>
      </c>
      <c r="H375" s="15" t="s">
        <v>5</v>
      </c>
      <c r="I375" s="14"/>
      <c r="J375" s="18" t="s">
        <v>1</v>
      </c>
      <c r="K375" s="15" t="s">
        <v>77</v>
      </c>
      <c r="L375" s="11" t="str">
        <f>D374</f>
        <v>EX4</v>
      </c>
    </row>
    <row r="376" spans="4:12" ht="15">
      <c r="D376" s="28">
        <v>2</v>
      </c>
      <c r="E376" s="15" t="s">
        <v>384</v>
      </c>
      <c r="F376" s="9">
        <f>F375+G375</f>
        <v>4</v>
      </c>
      <c r="G376" s="9">
        <v>20</v>
      </c>
      <c r="H376" s="15" t="s">
        <v>5</v>
      </c>
      <c r="I376" s="10"/>
      <c r="J376" s="18" t="s">
        <v>1</v>
      </c>
      <c r="K376" s="15" t="s">
        <v>384</v>
      </c>
      <c r="L376" s="15"/>
    </row>
    <row r="377" spans="4:12" ht="15">
      <c r="D377" s="28">
        <v>2</v>
      </c>
      <c r="E377" s="15" t="s">
        <v>386</v>
      </c>
      <c r="F377" s="9">
        <f>F376+G376</f>
        <v>24</v>
      </c>
      <c r="G377" s="9">
        <v>3</v>
      </c>
      <c r="H377" s="15" t="s">
        <v>5</v>
      </c>
      <c r="I377" s="10"/>
      <c r="J377" s="18" t="s">
        <v>1</v>
      </c>
      <c r="K377" s="15" t="s">
        <v>386</v>
      </c>
      <c r="L377" s="15"/>
    </row>
    <row r="378" spans="4:12" ht="15">
      <c r="D378" s="28">
        <v>2</v>
      </c>
      <c r="E378" s="15" t="s">
        <v>387</v>
      </c>
      <c r="F378" s="9">
        <f>F377+G377</f>
        <v>27</v>
      </c>
      <c r="G378" s="9">
        <v>14</v>
      </c>
      <c r="H378" s="15" t="s">
        <v>4</v>
      </c>
      <c r="I378" s="10"/>
      <c r="J378" s="18" t="s">
        <v>1</v>
      </c>
      <c r="K378" s="15" t="s">
        <v>387</v>
      </c>
      <c r="L378" s="15"/>
    </row>
    <row r="379" spans="4:12" ht="15">
      <c r="D379" s="28">
        <v>2</v>
      </c>
      <c r="E379" s="15" t="s">
        <v>388</v>
      </c>
      <c r="F379" s="9">
        <f>F378+G378</f>
        <v>41</v>
      </c>
      <c r="G379" s="9">
        <v>20</v>
      </c>
      <c r="H379" s="15" t="s">
        <v>5</v>
      </c>
      <c r="I379" s="10"/>
      <c r="J379" s="18" t="s">
        <v>1</v>
      </c>
      <c r="K379" s="15" t="s">
        <v>388</v>
      </c>
      <c r="L379" s="15"/>
    </row>
  </sheetData>
  <sheetProtection/>
  <mergeCells count="51">
    <mergeCell ref="E197:K197"/>
    <mergeCell ref="E136:M136"/>
    <mergeCell ref="E119:K119"/>
    <mergeCell ref="E180:K180"/>
    <mergeCell ref="E124:K124"/>
    <mergeCell ref="D138:L138"/>
    <mergeCell ref="E149:K149"/>
    <mergeCell ref="E190:K190"/>
    <mergeCell ref="E172:K172"/>
    <mergeCell ref="E129:K129"/>
    <mergeCell ref="D1:L1"/>
    <mergeCell ref="D3:L3"/>
    <mergeCell ref="E42:K42"/>
    <mergeCell ref="E49:K49"/>
    <mergeCell ref="E56:K56"/>
    <mergeCell ref="E81:K81"/>
    <mergeCell ref="E64:K64"/>
    <mergeCell ref="E76:K76"/>
    <mergeCell ref="E233:K233"/>
    <mergeCell ref="E238:K238"/>
    <mergeCell ref="E243:K243"/>
    <mergeCell ref="E248:K248"/>
    <mergeCell ref="E207:K207"/>
    <mergeCell ref="E213:K213"/>
    <mergeCell ref="E226:K226"/>
    <mergeCell ref="E220:K220"/>
    <mergeCell ref="E253:K253"/>
    <mergeCell ref="E258:K258"/>
    <mergeCell ref="E263:K263"/>
    <mergeCell ref="E268:K268"/>
    <mergeCell ref="E273:K273"/>
    <mergeCell ref="E278:K278"/>
    <mergeCell ref="E283:K283"/>
    <mergeCell ref="E288:K288"/>
    <mergeCell ref="E293:K293"/>
    <mergeCell ref="E298:K298"/>
    <mergeCell ref="E303:K303"/>
    <mergeCell ref="E308:K308"/>
    <mergeCell ref="E313:K313"/>
    <mergeCell ref="E318:K318"/>
    <mergeCell ref="E323:K323"/>
    <mergeCell ref="E328:K328"/>
    <mergeCell ref="E333:K333"/>
    <mergeCell ref="E338:K338"/>
    <mergeCell ref="E373:K373"/>
    <mergeCell ref="E343:K343"/>
    <mergeCell ref="E348:K348"/>
    <mergeCell ref="E353:K353"/>
    <mergeCell ref="E358:K358"/>
    <mergeCell ref="E363:K363"/>
    <mergeCell ref="E368:K368"/>
  </mergeCells>
  <printOptions/>
  <pageMargins left="0.31496062992126" right="0.31496062992126" top="0.51" bottom="0.27" header="0.25" footer="0.12"/>
  <pageSetup fitToHeight="5" fitToWidth="1" horizontalDpi="600" verticalDpi="600" orientation="landscape" scale="32"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H55"/>
  <sheetViews>
    <sheetView zoomScalePageLayoutView="0" workbookViewId="0" topLeftCell="A34">
      <selection activeCell="B19" sqref="B19"/>
    </sheetView>
  </sheetViews>
  <sheetFormatPr defaultColWidth="9.140625" defaultRowHeight="15"/>
  <cols>
    <col min="1" max="1" width="6.8515625" style="0" bestFit="1" customWidth="1"/>
    <col min="2" max="2" width="5.28125" style="0" bestFit="1" customWidth="1"/>
    <col min="3" max="3" width="6.140625" style="0" bestFit="1" customWidth="1"/>
    <col min="4" max="4" width="8.421875" style="0" bestFit="1" customWidth="1"/>
    <col min="5" max="5" width="8.7109375" style="0" bestFit="1" customWidth="1"/>
    <col min="6" max="6" width="10.28125" style="0" bestFit="1" customWidth="1"/>
    <col min="7" max="7" width="6.8515625" style="0" bestFit="1" customWidth="1"/>
    <col min="8" max="8" width="48.8515625" style="0" bestFit="1" customWidth="1"/>
  </cols>
  <sheetData>
    <row r="1" spans="1:8" ht="15">
      <c r="A1" s="48" t="s">
        <v>329</v>
      </c>
      <c r="B1" s="48" t="s">
        <v>331</v>
      </c>
      <c r="C1" s="48" t="s">
        <v>330</v>
      </c>
      <c r="D1" s="48" t="s">
        <v>332</v>
      </c>
      <c r="E1" s="48" t="s">
        <v>328</v>
      </c>
      <c r="F1" s="48" t="s">
        <v>390</v>
      </c>
      <c r="G1" s="48" t="s">
        <v>337</v>
      </c>
      <c r="H1" s="48" t="s">
        <v>391</v>
      </c>
    </row>
    <row r="2" spans="1:8" ht="15">
      <c r="A2">
        <v>10</v>
      </c>
      <c r="B2">
        <v>1</v>
      </c>
      <c r="C2" t="s">
        <v>40</v>
      </c>
      <c r="D2">
        <v>1</v>
      </c>
      <c r="E2">
        <f>LEN(C2)</f>
        <v>3</v>
      </c>
      <c r="F2">
        <v>1</v>
      </c>
      <c r="G2">
        <v>1</v>
      </c>
      <c r="H2" t="str">
        <f>CONCATENATE("Insert Into Layout_Def values (","'",A2,"','",B2,"','",C2,"','",D2,"','",E2,"',",F2,",",G2,")")</f>
        <v>Insert Into Layout_Def values ('10','1','E01','1','3',1,1)</v>
      </c>
    </row>
    <row r="3" spans="1:8" ht="15">
      <c r="A3">
        <v>10</v>
      </c>
      <c r="B3">
        <f>B2+1</f>
        <v>2</v>
      </c>
      <c r="C3" t="s">
        <v>41</v>
      </c>
      <c r="D3">
        <v>1</v>
      </c>
      <c r="E3">
        <f aca="true" t="shared" si="0" ref="E3:E55">LEN(C3)</f>
        <v>3</v>
      </c>
      <c r="F3">
        <v>1</v>
      </c>
      <c r="G3">
        <v>1</v>
      </c>
      <c r="H3" t="str">
        <f aca="true" t="shared" si="1" ref="H3:H55">CONCATENATE("Insert Into Layout_Def values (","'",A3,"','",B3,"','",C3,"','",D3,"','",E3,"',",F3,",",G3,")")</f>
        <v>Insert Into Layout_Def values ('10','2','E02','1','3',1,1)</v>
      </c>
    </row>
    <row r="4" spans="1:8" ht="15">
      <c r="A4">
        <v>10</v>
      </c>
      <c r="B4">
        <f aca="true" t="shared" si="2" ref="B4:B55">B3+1</f>
        <v>3</v>
      </c>
      <c r="C4" t="s">
        <v>42</v>
      </c>
      <c r="D4">
        <v>1</v>
      </c>
      <c r="E4">
        <f t="shared" si="0"/>
        <v>3</v>
      </c>
      <c r="F4">
        <v>1</v>
      </c>
      <c r="G4">
        <v>1</v>
      </c>
      <c r="H4" t="str">
        <f t="shared" si="1"/>
        <v>Insert Into Layout_Def values ('10','3','E03','1','3',1,1)</v>
      </c>
    </row>
    <row r="5" spans="1:8" ht="15">
      <c r="A5">
        <v>10</v>
      </c>
      <c r="B5">
        <f t="shared" si="2"/>
        <v>4</v>
      </c>
      <c r="C5" t="s">
        <v>43</v>
      </c>
      <c r="D5">
        <v>1</v>
      </c>
      <c r="E5">
        <f t="shared" si="0"/>
        <v>3</v>
      </c>
      <c r="F5">
        <v>1</v>
      </c>
      <c r="G5">
        <v>1</v>
      </c>
      <c r="H5" t="str">
        <f t="shared" si="1"/>
        <v>Insert Into Layout_Def values ('10','4','E04','1','3',1,1)</v>
      </c>
    </row>
    <row r="6" spans="1:8" ht="15">
      <c r="A6">
        <v>10</v>
      </c>
      <c r="B6">
        <f t="shared" si="2"/>
        <v>5</v>
      </c>
      <c r="C6" t="s">
        <v>44</v>
      </c>
      <c r="D6">
        <v>1</v>
      </c>
      <c r="E6">
        <f t="shared" si="0"/>
        <v>3</v>
      </c>
      <c r="F6">
        <v>1</v>
      </c>
      <c r="G6">
        <v>1</v>
      </c>
      <c r="H6" t="str">
        <f t="shared" si="1"/>
        <v>Insert Into Layout_Def values ('10','5','E05','1','3',1,1)</v>
      </c>
    </row>
    <row r="7" spans="1:8" ht="15">
      <c r="A7">
        <v>10</v>
      </c>
      <c r="B7">
        <f t="shared" si="2"/>
        <v>6</v>
      </c>
      <c r="C7" t="s">
        <v>45</v>
      </c>
      <c r="D7">
        <v>1</v>
      </c>
      <c r="E7">
        <f t="shared" si="0"/>
        <v>3</v>
      </c>
      <c r="F7">
        <v>1</v>
      </c>
      <c r="G7">
        <v>1</v>
      </c>
      <c r="H7" t="str">
        <f t="shared" si="1"/>
        <v>Insert Into Layout_Def values ('10','6','E06','1','3',1,1)</v>
      </c>
    </row>
    <row r="8" spans="1:8" ht="15">
      <c r="A8">
        <v>10</v>
      </c>
      <c r="B8">
        <f t="shared" si="2"/>
        <v>7</v>
      </c>
      <c r="C8" t="s">
        <v>46</v>
      </c>
      <c r="D8">
        <v>1</v>
      </c>
      <c r="E8">
        <f t="shared" si="0"/>
        <v>3</v>
      </c>
      <c r="F8">
        <v>1</v>
      </c>
      <c r="G8">
        <v>1</v>
      </c>
      <c r="H8" t="str">
        <f t="shared" si="1"/>
        <v>Insert Into Layout_Def values ('10','7','EA1','1','3',1,1)</v>
      </c>
    </row>
    <row r="9" spans="1:8" ht="15">
      <c r="A9">
        <v>10</v>
      </c>
      <c r="B9">
        <f t="shared" si="2"/>
        <v>8</v>
      </c>
      <c r="C9" t="s">
        <v>253</v>
      </c>
      <c r="D9">
        <v>1</v>
      </c>
      <c r="E9">
        <f t="shared" si="0"/>
        <v>3</v>
      </c>
      <c r="F9">
        <v>1</v>
      </c>
      <c r="G9">
        <v>1</v>
      </c>
      <c r="H9" t="str">
        <f t="shared" si="1"/>
        <v>Insert Into Layout_Def values ('10','8','EX1','1','3',1,1)</v>
      </c>
    </row>
    <row r="10" spans="1:8" ht="15">
      <c r="A10">
        <v>10</v>
      </c>
      <c r="B10">
        <f t="shared" si="2"/>
        <v>9</v>
      </c>
      <c r="C10" t="s">
        <v>256</v>
      </c>
      <c r="D10">
        <v>1</v>
      </c>
      <c r="E10">
        <f t="shared" si="0"/>
        <v>3</v>
      </c>
      <c r="F10">
        <v>1</v>
      </c>
      <c r="G10">
        <v>1</v>
      </c>
      <c r="H10" t="str">
        <f t="shared" si="1"/>
        <v>Insert Into Layout_Def values ('10','9','EX2','1','3',1,1)</v>
      </c>
    </row>
    <row r="11" spans="1:8" ht="15">
      <c r="A11">
        <v>10</v>
      </c>
      <c r="B11">
        <f t="shared" si="2"/>
        <v>10</v>
      </c>
      <c r="C11" t="s">
        <v>272</v>
      </c>
      <c r="D11">
        <v>1</v>
      </c>
      <c r="E11">
        <f t="shared" si="0"/>
        <v>3</v>
      </c>
      <c r="F11">
        <v>1</v>
      </c>
      <c r="G11">
        <v>1</v>
      </c>
      <c r="H11" t="str">
        <f t="shared" si="1"/>
        <v>Insert Into Layout_Def values ('10','10','EX3','1','3',1,1)</v>
      </c>
    </row>
    <row r="12" spans="1:8" ht="15">
      <c r="A12">
        <v>10</v>
      </c>
      <c r="B12">
        <f t="shared" si="2"/>
        <v>11</v>
      </c>
      <c r="C12" t="s">
        <v>54</v>
      </c>
      <c r="D12">
        <v>1</v>
      </c>
      <c r="E12">
        <f t="shared" si="0"/>
        <v>3</v>
      </c>
      <c r="F12">
        <v>1</v>
      </c>
      <c r="G12">
        <v>1</v>
      </c>
      <c r="H12" t="str">
        <f t="shared" si="1"/>
        <v>Insert Into Layout_Def values ('10','11','EA2','1','3',1,1)</v>
      </c>
    </row>
    <row r="13" spans="1:8" ht="15">
      <c r="A13">
        <v>10</v>
      </c>
      <c r="B13">
        <f t="shared" si="2"/>
        <v>12</v>
      </c>
      <c r="C13" t="s">
        <v>57</v>
      </c>
      <c r="D13">
        <v>1</v>
      </c>
      <c r="E13">
        <f t="shared" si="0"/>
        <v>3</v>
      </c>
      <c r="F13">
        <v>1</v>
      </c>
      <c r="G13">
        <v>1</v>
      </c>
      <c r="H13" t="str">
        <f t="shared" si="1"/>
        <v>Insert Into Layout_Def values ('10','12','EA3','1','3',1,1)</v>
      </c>
    </row>
    <row r="14" spans="1:8" ht="15">
      <c r="A14">
        <v>10</v>
      </c>
      <c r="B14">
        <f t="shared" si="2"/>
        <v>13</v>
      </c>
      <c r="C14" t="s">
        <v>59</v>
      </c>
      <c r="D14">
        <v>1</v>
      </c>
      <c r="E14">
        <f t="shared" si="0"/>
        <v>3</v>
      </c>
      <c r="F14">
        <v>1</v>
      </c>
      <c r="G14">
        <v>1</v>
      </c>
      <c r="H14" t="str">
        <f t="shared" si="1"/>
        <v>Insert Into Layout_Def values ('10','13','EA5','1','3',1,1)</v>
      </c>
    </row>
    <row r="15" spans="1:8" ht="15">
      <c r="A15">
        <v>10</v>
      </c>
      <c r="B15">
        <f t="shared" si="2"/>
        <v>14</v>
      </c>
      <c r="C15" t="s">
        <v>138</v>
      </c>
      <c r="D15">
        <v>1</v>
      </c>
      <c r="E15">
        <f t="shared" si="0"/>
        <v>3</v>
      </c>
      <c r="F15">
        <v>1</v>
      </c>
      <c r="G15">
        <v>1</v>
      </c>
      <c r="H15" t="str">
        <f t="shared" si="1"/>
        <v>Insert Into Layout_Def values ('10','14','EA6','1','3',1,1)</v>
      </c>
    </row>
    <row r="16" spans="1:8" ht="15">
      <c r="A16">
        <v>10</v>
      </c>
      <c r="B16">
        <f t="shared" si="2"/>
        <v>15</v>
      </c>
      <c r="C16" t="s">
        <v>181</v>
      </c>
      <c r="D16">
        <v>1</v>
      </c>
      <c r="E16">
        <f t="shared" si="0"/>
        <v>3</v>
      </c>
      <c r="F16">
        <v>1</v>
      </c>
      <c r="G16">
        <v>1</v>
      </c>
      <c r="H16" t="str">
        <f t="shared" si="1"/>
        <v>Insert Into Layout_Def values ('10','15','EA9','1','3',1,1)</v>
      </c>
    </row>
    <row r="17" spans="1:8" ht="15">
      <c r="A17">
        <v>10</v>
      </c>
      <c r="B17">
        <f t="shared" si="2"/>
        <v>16</v>
      </c>
      <c r="C17" t="s">
        <v>47</v>
      </c>
      <c r="D17">
        <v>1</v>
      </c>
      <c r="E17">
        <f t="shared" si="0"/>
        <v>3</v>
      </c>
      <c r="F17">
        <v>1</v>
      </c>
      <c r="G17">
        <v>1</v>
      </c>
      <c r="H17" t="str">
        <f t="shared" si="1"/>
        <v>Insert Into Layout_Def values ('10','16','D01','1','3',1,1)</v>
      </c>
    </row>
    <row r="18" spans="1:8" ht="15">
      <c r="A18">
        <v>10</v>
      </c>
      <c r="B18">
        <f t="shared" si="2"/>
        <v>17</v>
      </c>
      <c r="C18" t="s">
        <v>48</v>
      </c>
      <c r="D18">
        <v>1</v>
      </c>
      <c r="E18">
        <f t="shared" si="0"/>
        <v>3</v>
      </c>
      <c r="F18">
        <v>1</v>
      </c>
      <c r="G18">
        <v>1</v>
      </c>
      <c r="H18" t="str">
        <f t="shared" si="1"/>
        <v>Insert Into Layout_Def values ('10','17','D02','1','3',1,1)</v>
      </c>
    </row>
    <row r="19" spans="1:8" ht="15">
      <c r="A19">
        <v>10</v>
      </c>
      <c r="B19">
        <f t="shared" si="2"/>
        <v>18</v>
      </c>
      <c r="C19" t="s">
        <v>51</v>
      </c>
      <c r="D19">
        <v>1</v>
      </c>
      <c r="E19">
        <f t="shared" si="0"/>
        <v>3</v>
      </c>
      <c r="F19">
        <v>1</v>
      </c>
      <c r="G19">
        <v>1</v>
      </c>
      <c r="H19" t="str">
        <f t="shared" si="1"/>
        <v>Insert Into Layout_Def values ('10','18','DA1','1','3',1,1)</v>
      </c>
    </row>
    <row r="20" spans="1:8" ht="15">
      <c r="A20">
        <v>10</v>
      </c>
      <c r="B20">
        <f t="shared" si="2"/>
        <v>19</v>
      </c>
      <c r="C20" t="s">
        <v>61</v>
      </c>
      <c r="D20">
        <v>1</v>
      </c>
      <c r="E20">
        <f t="shared" si="0"/>
        <v>3</v>
      </c>
      <c r="F20">
        <v>1</v>
      </c>
      <c r="G20">
        <v>1</v>
      </c>
      <c r="H20" t="str">
        <f t="shared" si="1"/>
        <v>Insert Into Layout_Def values ('10','19','DA2','1','3',1,1)</v>
      </c>
    </row>
    <row r="21" spans="1:8" ht="15">
      <c r="A21">
        <v>10</v>
      </c>
      <c r="B21">
        <f t="shared" si="2"/>
        <v>20</v>
      </c>
      <c r="C21" t="s">
        <v>62</v>
      </c>
      <c r="D21">
        <v>1</v>
      </c>
      <c r="E21">
        <f t="shared" si="0"/>
        <v>3</v>
      </c>
      <c r="F21">
        <v>1</v>
      </c>
      <c r="G21">
        <v>1</v>
      </c>
      <c r="H21" t="str">
        <f t="shared" si="1"/>
        <v>Insert Into Layout_Def values ('10','20','DA3','1','3',1,1)</v>
      </c>
    </row>
    <row r="22" spans="1:8" ht="15">
      <c r="A22">
        <v>10</v>
      </c>
      <c r="B22">
        <f t="shared" si="2"/>
        <v>21</v>
      </c>
      <c r="C22" t="s">
        <v>192</v>
      </c>
      <c r="D22">
        <v>1</v>
      </c>
      <c r="E22">
        <f t="shared" si="0"/>
        <v>3</v>
      </c>
      <c r="F22">
        <v>1</v>
      </c>
      <c r="G22">
        <v>1</v>
      </c>
      <c r="H22" t="str">
        <f t="shared" si="1"/>
        <v>Insert Into Layout_Def values ('10','21','DA4','1','3',1,1)</v>
      </c>
    </row>
    <row r="23" spans="1:8" ht="15">
      <c r="A23">
        <v>10</v>
      </c>
      <c r="B23">
        <f t="shared" si="2"/>
        <v>22</v>
      </c>
      <c r="C23" t="s">
        <v>250</v>
      </c>
      <c r="D23">
        <v>1</v>
      </c>
      <c r="E23">
        <f t="shared" si="0"/>
        <v>3</v>
      </c>
      <c r="F23">
        <v>1</v>
      </c>
      <c r="G23">
        <v>1</v>
      </c>
      <c r="H23" t="str">
        <f t="shared" si="1"/>
        <v>Insert Into Layout_Def values ('10','22','DA5','1','3',1,1)</v>
      </c>
    </row>
    <row r="24" spans="1:8" ht="15">
      <c r="A24">
        <v>10</v>
      </c>
      <c r="B24">
        <f t="shared" si="2"/>
        <v>23</v>
      </c>
      <c r="C24" t="s">
        <v>252</v>
      </c>
      <c r="D24">
        <v>1</v>
      </c>
      <c r="E24">
        <f t="shared" si="0"/>
        <v>3</v>
      </c>
      <c r="F24">
        <v>1</v>
      </c>
      <c r="G24">
        <v>1</v>
      </c>
      <c r="H24" t="str">
        <f t="shared" si="1"/>
        <v>Insert Into Layout_Def values ('10','23','DA6','1','3',1,1)</v>
      </c>
    </row>
    <row r="25" spans="1:8" ht="15">
      <c r="A25">
        <v>10</v>
      </c>
      <c r="B25">
        <f t="shared" si="2"/>
        <v>24</v>
      </c>
      <c r="C25" t="s">
        <v>301</v>
      </c>
      <c r="D25">
        <v>1</v>
      </c>
      <c r="E25">
        <f t="shared" si="0"/>
        <v>3</v>
      </c>
      <c r="F25">
        <v>1</v>
      </c>
      <c r="G25">
        <v>1</v>
      </c>
      <c r="H25" t="str">
        <f t="shared" si="1"/>
        <v>Insert Into Layout_Def values ('10','24','DA7','1','3',1,1)</v>
      </c>
    </row>
    <row r="26" spans="1:8" ht="15">
      <c r="A26">
        <v>10</v>
      </c>
      <c r="B26">
        <f t="shared" si="2"/>
        <v>25</v>
      </c>
      <c r="C26" t="s">
        <v>346</v>
      </c>
      <c r="D26">
        <v>1</v>
      </c>
      <c r="E26">
        <f t="shared" si="0"/>
        <v>3</v>
      </c>
      <c r="F26">
        <v>1</v>
      </c>
      <c r="G26">
        <v>1</v>
      </c>
      <c r="H26" t="str">
        <f t="shared" si="1"/>
        <v>Insert Into Layout_Def values ('10','25','DA8','1','3',1,1)</v>
      </c>
    </row>
    <row r="27" spans="1:8" ht="15">
      <c r="A27">
        <v>10</v>
      </c>
      <c r="B27">
        <f t="shared" si="2"/>
        <v>26</v>
      </c>
      <c r="C27" t="s">
        <v>349</v>
      </c>
      <c r="D27">
        <v>1</v>
      </c>
      <c r="E27">
        <f t="shared" si="0"/>
        <v>3</v>
      </c>
      <c r="F27">
        <v>1</v>
      </c>
      <c r="G27">
        <v>1</v>
      </c>
      <c r="H27" t="str">
        <f t="shared" si="1"/>
        <v>Insert Into Layout_Def values ('10','26','DC3','1','3',1,1)</v>
      </c>
    </row>
    <row r="28" spans="1:8" ht="15">
      <c r="A28">
        <v>10</v>
      </c>
      <c r="B28">
        <f t="shared" si="2"/>
        <v>27</v>
      </c>
      <c r="C28" t="s">
        <v>351</v>
      </c>
      <c r="D28">
        <v>1</v>
      </c>
      <c r="E28">
        <f t="shared" si="0"/>
        <v>3</v>
      </c>
      <c r="F28">
        <v>1</v>
      </c>
      <c r="G28">
        <v>1</v>
      </c>
      <c r="H28" t="str">
        <f t="shared" si="1"/>
        <v>Insert Into Layout_Def values ('10','27','DC4','1','3',1,1)</v>
      </c>
    </row>
    <row r="29" spans="1:8" ht="15">
      <c r="A29">
        <v>10</v>
      </c>
      <c r="B29">
        <f t="shared" si="2"/>
        <v>28</v>
      </c>
      <c r="C29" t="s">
        <v>352</v>
      </c>
      <c r="D29">
        <v>1</v>
      </c>
      <c r="E29">
        <f t="shared" si="0"/>
        <v>3</v>
      </c>
      <c r="F29">
        <v>1</v>
      </c>
      <c r="G29">
        <v>1</v>
      </c>
      <c r="H29" t="str">
        <f t="shared" si="1"/>
        <v>Insert Into Layout_Def values ('10','28','DC5','1','3',1,1)</v>
      </c>
    </row>
    <row r="30" spans="1:8" ht="15">
      <c r="A30">
        <v>10</v>
      </c>
      <c r="B30">
        <f t="shared" si="2"/>
        <v>29</v>
      </c>
      <c r="C30" t="s">
        <v>353</v>
      </c>
      <c r="D30">
        <v>1</v>
      </c>
      <c r="E30">
        <f t="shared" si="0"/>
        <v>3</v>
      </c>
      <c r="F30">
        <v>1</v>
      </c>
      <c r="G30">
        <v>1</v>
      </c>
      <c r="H30" t="str">
        <f t="shared" si="1"/>
        <v>Insert Into Layout_Def values ('10','29','DC6','1','3',1,1)</v>
      </c>
    </row>
    <row r="31" spans="1:8" ht="15">
      <c r="A31">
        <v>10</v>
      </c>
      <c r="B31">
        <f t="shared" si="2"/>
        <v>30</v>
      </c>
      <c r="C31" t="s">
        <v>354</v>
      </c>
      <c r="D31">
        <v>1</v>
      </c>
      <c r="E31">
        <f t="shared" si="0"/>
        <v>3</v>
      </c>
      <c r="F31">
        <v>1</v>
      </c>
      <c r="G31">
        <v>1</v>
      </c>
      <c r="H31" t="str">
        <f t="shared" si="1"/>
        <v>Insert Into Layout_Def values ('10','30','DC7','1','3',1,1)</v>
      </c>
    </row>
    <row r="32" spans="1:8" ht="15">
      <c r="A32">
        <v>10</v>
      </c>
      <c r="B32">
        <f t="shared" si="2"/>
        <v>31</v>
      </c>
      <c r="C32" t="s">
        <v>355</v>
      </c>
      <c r="D32">
        <v>1</v>
      </c>
      <c r="E32">
        <f t="shared" si="0"/>
        <v>3</v>
      </c>
      <c r="F32">
        <v>1</v>
      </c>
      <c r="G32">
        <v>1</v>
      </c>
      <c r="H32" t="str">
        <f t="shared" si="1"/>
        <v>Insert Into Layout_Def values ('10','31','DC8','1','3',1,1)</v>
      </c>
    </row>
    <row r="33" spans="1:8" ht="15">
      <c r="A33">
        <v>10</v>
      </c>
      <c r="B33">
        <f t="shared" si="2"/>
        <v>32</v>
      </c>
      <c r="C33" t="s">
        <v>357</v>
      </c>
      <c r="D33">
        <v>1</v>
      </c>
      <c r="E33">
        <f t="shared" si="0"/>
        <v>3</v>
      </c>
      <c r="F33">
        <v>1</v>
      </c>
      <c r="G33">
        <v>1</v>
      </c>
      <c r="H33" t="str">
        <f t="shared" si="1"/>
        <v>Insert Into Layout_Def values ('10','32','C03','1','3',1,1)</v>
      </c>
    </row>
    <row r="34" spans="1:8" ht="15">
      <c r="A34">
        <v>10</v>
      </c>
      <c r="B34">
        <f t="shared" si="2"/>
        <v>33</v>
      </c>
      <c r="C34" t="s">
        <v>361</v>
      </c>
      <c r="D34">
        <v>1</v>
      </c>
      <c r="E34">
        <f t="shared" si="0"/>
        <v>3</v>
      </c>
      <c r="F34">
        <v>1</v>
      </c>
      <c r="G34">
        <v>1</v>
      </c>
      <c r="H34" t="str">
        <f t="shared" si="1"/>
        <v>Insert Into Layout_Def values ('10','33','C04','1','3',1,1)</v>
      </c>
    </row>
    <row r="35" spans="1:8" ht="15">
      <c r="A35">
        <v>10</v>
      </c>
      <c r="B35">
        <f t="shared" si="2"/>
        <v>34</v>
      </c>
      <c r="C35" t="s">
        <v>362</v>
      </c>
      <c r="D35">
        <v>1</v>
      </c>
      <c r="E35">
        <f t="shared" si="0"/>
        <v>3</v>
      </c>
      <c r="F35">
        <v>1</v>
      </c>
      <c r="G35">
        <v>1</v>
      </c>
      <c r="H35" t="str">
        <f t="shared" si="1"/>
        <v>Insert Into Layout_Def values ('10','34','C05','1','3',1,1)</v>
      </c>
    </row>
    <row r="36" spans="1:8" ht="15">
      <c r="A36">
        <v>10</v>
      </c>
      <c r="B36">
        <f t="shared" si="2"/>
        <v>35</v>
      </c>
      <c r="C36" t="s">
        <v>363</v>
      </c>
      <c r="D36">
        <v>1</v>
      </c>
      <c r="E36">
        <f t="shared" si="0"/>
        <v>3</v>
      </c>
      <c r="F36">
        <v>1</v>
      </c>
      <c r="G36">
        <v>1</v>
      </c>
      <c r="H36" t="str">
        <f t="shared" si="1"/>
        <v>Insert Into Layout_Def values ('10','35','C06','1','3',1,1)</v>
      </c>
    </row>
    <row r="37" spans="1:8" ht="15">
      <c r="A37">
        <v>10</v>
      </c>
      <c r="B37">
        <f t="shared" si="2"/>
        <v>36</v>
      </c>
      <c r="C37" t="s">
        <v>364</v>
      </c>
      <c r="D37">
        <v>1</v>
      </c>
      <c r="E37">
        <f t="shared" si="0"/>
        <v>3</v>
      </c>
      <c r="F37">
        <v>1</v>
      </c>
      <c r="G37">
        <v>1</v>
      </c>
      <c r="H37" t="str">
        <f t="shared" si="1"/>
        <v>Insert Into Layout_Def values ('10','36','C07','1','3',1,1)</v>
      </c>
    </row>
    <row r="38" spans="1:8" ht="15">
      <c r="A38">
        <v>10</v>
      </c>
      <c r="B38">
        <f t="shared" si="2"/>
        <v>37</v>
      </c>
      <c r="C38" t="s">
        <v>365</v>
      </c>
      <c r="D38">
        <v>1</v>
      </c>
      <c r="E38">
        <f t="shared" si="0"/>
        <v>3</v>
      </c>
      <c r="F38">
        <v>1</v>
      </c>
      <c r="G38">
        <v>1</v>
      </c>
      <c r="H38" t="str">
        <f t="shared" si="1"/>
        <v>Insert Into Layout_Def values ('10','37','C08','1','3',1,1)</v>
      </c>
    </row>
    <row r="39" spans="1:8" ht="15">
      <c r="A39">
        <v>10</v>
      </c>
      <c r="B39">
        <f t="shared" si="2"/>
        <v>38</v>
      </c>
      <c r="C39" t="s">
        <v>366</v>
      </c>
      <c r="D39">
        <v>1</v>
      </c>
      <c r="E39">
        <f t="shared" si="0"/>
        <v>3</v>
      </c>
      <c r="F39">
        <v>1</v>
      </c>
      <c r="G39">
        <v>1</v>
      </c>
      <c r="H39" t="str">
        <f t="shared" si="1"/>
        <v>Insert Into Layout_Def values ('10','38','C09','1','3',1,1)</v>
      </c>
    </row>
    <row r="40" spans="1:8" ht="15">
      <c r="A40">
        <v>10</v>
      </c>
      <c r="B40">
        <f t="shared" si="2"/>
        <v>39</v>
      </c>
      <c r="C40" t="s">
        <v>367</v>
      </c>
      <c r="D40">
        <v>1</v>
      </c>
      <c r="E40">
        <f t="shared" si="0"/>
        <v>3</v>
      </c>
      <c r="F40">
        <v>1</v>
      </c>
      <c r="G40">
        <v>1</v>
      </c>
      <c r="H40" t="str">
        <f t="shared" si="1"/>
        <v>Insert Into Layout_Def values ('10','39','C10','1','3',1,1)</v>
      </c>
    </row>
    <row r="41" spans="1:8" ht="15">
      <c r="A41">
        <v>10</v>
      </c>
      <c r="B41">
        <f t="shared" si="2"/>
        <v>40</v>
      </c>
      <c r="C41" t="s">
        <v>368</v>
      </c>
      <c r="D41">
        <v>1</v>
      </c>
      <c r="E41">
        <f t="shared" si="0"/>
        <v>3</v>
      </c>
      <c r="F41">
        <v>1</v>
      </c>
      <c r="G41">
        <v>1</v>
      </c>
      <c r="H41" t="str">
        <f t="shared" si="1"/>
        <v>Insert Into Layout_Def values ('10','40','C11','1','3',1,1)</v>
      </c>
    </row>
    <row r="42" spans="1:8" ht="15">
      <c r="A42">
        <v>10</v>
      </c>
      <c r="B42">
        <f t="shared" si="2"/>
        <v>41</v>
      </c>
      <c r="C42" t="s">
        <v>369</v>
      </c>
      <c r="D42">
        <v>1</v>
      </c>
      <c r="E42">
        <f t="shared" si="0"/>
        <v>3</v>
      </c>
      <c r="F42">
        <v>1</v>
      </c>
      <c r="G42">
        <v>1</v>
      </c>
      <c r="H42" t="str">
        <f t="shared" si="1"/>
        <v>Insert Into Layout_Def values ('10','41','C12','1','3',1,1)</v>
      </c>
    </row>
    <row r="43" spans="1:8" ht="15">
      <c r="A43">
        <v>10</v>
      </c>
      <c r="B43">
        <f t="shared" si="2"/>
        <v>42</v>
      </c>
      <c r="C43" t="s">
        <v>370</v>
      </c>
      <c r="D43">
        <v>1</v>
      </c>
      <c r="E43">
        <f t="shared" si="0"/>
        <v>3</v>
      </c>
      <c r="F43">
        <v>1</v>
      </c>
      <c r="G43">
        <v>1</v>
      </c>
      <c r="H43" t="str">
        <f t="shared" si="1"/>
        <v>Insert Into Layout_Def values ('10','42','C13','1','3',1,1)</v>
      </c>
    </row>
    <row r="44" spans="1:8" ht="15">
      <c r="A44">
        <v>10</v>
      </c>
      <c r="B44">
        <f t="shared" si="2"/>
        <v>43</v>
      </c>
      <c r="C44" t="s">
        <v>371</v>
      </c>
      <c r="D44">
        <v>1</v>
      </c>
      <c r="E44">
        <f t="shared" si="0"/>
        <v>3</v>
      </c>
      <c r="F44">
        <v>1</v>
      </c>
      <c r="G44">
        <v>1</v>
      </c>
      <c r="H44" t="str">
        <f t="shared" si="1"/>
        <v>Insert Into Layout_Def values ('10','43','C14','1','3',1,1)</v>
      </c>
    </row>
    <row r="45" spans="1:8" ht="15">
      <c r="A45">
        <v>10</v>
      </c>
      <c r="B45">
        <f t="shared" si="2"/>
        <v>44</v>
      </c>
      <c r="C45" t="s">
        <v>372</v>
      </c>
      <c r="D45">
        <v>1</v>
      </c>
      <c r="E45">
        <f t="shared" si="0"/>
        <v>3</v>
      </c>
      <c r="F45">
        <v>1</v>
      </c>
      <c r="G45">
        <v>1</v>
      </c>
      <c r="H45" t="str">
        <f t="shared" si="1"/>
        <v>Insert Into Layout_Def values ('10','44','C16','1','3',1,1)</v>
      </c>
    </row>
    <row r="46" spans="1:8" ht="15">
      <c r="A46">
        <v>10</v>
      </c>
      <c r="B46">
        <f t="shared" si="2"/>
        <v>45</v>
      </c>
      <c r="C46" t="s">
        <v>373</v>
      </c>
      <c r="D46">
        <v>1</v>
      </c>
      <c r="E46">
        <f t="shared" si="0"/>
        <v>3</v>
      </c>
      <c r="F46">
        <v>1</v>
      </c>
      <c r="G46">
        <v>1</v>
      </c>
      <c r="H46" t="str">
        <f t="shared" si="1"/>
        <v>Insert Into Layout_Def values ('10','45','C17','1','3',1,1)</v>
      </c>
    </row>
    <row r="47" spans="1:8" ht="15">
      <c r="A47">
        <v>10</v>
      </c>
      <c r="B47">
        <f t="shared" si="2"/>
        <v>46</v>
      </c>
      <c r="C47" t="s">
        <v>374</v>
      </c>
      <c r="D47">
        <v>1</v>
      </c>
      <c r="E47">
        <f t="shared" si="0"/>
        <v>3</v>
      </c>
      <c r="F47">
        <v>1</v>
      </c>
      <c r="G47">
        <v>1</v>
      </c>
      <c r="H47" t="str">
        <f t="shared" si="1"/>
        <v>Insert Into Layout_Def values ('10','46','C18','1','3',1,1)</v>
      </c>
    </row>
    <row r="48" spans="1:8" ht="15">
      <c r="A48">
        <v>10</v>
      </c>
      <c r="B48">
        <f t="shared" si="2"/>
        <v>47</v>
      </c>
      <c r="C48" t="s">
        <v>375</v>
      </c>
      <c r="D48">
        <v>1</v>
      </c>
      <c r="E48">
        <f t="shared" si="0"/>
        <v>3</v>
      </c>
      <c r="F48">
        <v>1</v>
      </c>
      <c r="G48">
        <v>1</v>
      </c>
      <c r="H48" t="str">
        <f t="shared" si="1"/>
        <v>Insert Into Layout_Def values ('10','47','C19','1','3',1,1)</v>
      </c>
    </row>
    <row r="49" spans="1:8" ht="15">
      <c r="A49">
        <v>10</v>
      </c>
      <c r="B49">
        <f t="shared" si="2"/>
        <v>48</v>
      </c>
      <c r="C49" t="s">
        <v>376</v>
      </c>
      <c r="D49">
        <v>1</v>
      </c>
      <c r="E49">
        <f t="shared" si="0"/>
        <v>3</v>
      </c>
      <c r="F49">
        <v>1</v>
      </c>
      <c r="G49">
        <v>1</v>
      </c>
      <c r="H49" t="str">
        <f t="shared" si="1"/>
        <v>Insert Into Layout_Def values ('10','48','C20','1','3',1,1)</v>
      </c>
    </row>
    <row r="50" spans="1:8" ht="15">
      <c r="A50">
        <v>10</v>
      </c>
      <c r="B50">
        <f t="shared" si="2"/>
        <v>49</v>
      </c>
      <c r="C50" t="s">
        <v>377</v>
      </c>
      <c r="D50">
        <v>1</v>
      </c>
      <c r="E50">
        <f t="shared" si="0"/>
        <v>3</v>
      </c>
      <c r="F50">
        <v>1</v>
      </c>
      <c r="G50">
        <v>1</v>
      </c>
      <c r="H50" t="str">
        <f t="shared" si="1"/>
        <v>Insert Into Layout_Def values ('10','49','C21','1','3',1,1)</v>
      </c>
    </row>
    <row r="51" spans="1:8" ht="15">
      <c r="A51">
        <v>10</v>
      </c>
      <c r="B51">
        <f t="shared" si="2"/>
        <v>50</v>
      </c>
      <c r="C51" t="s">
        <v>378</v>
      </c>
      <c r="D51">
        <v>1</v>
      </c>
      <c r="E51">
        <f t="shared" si="0"/>
        <v>3</v>
      </c>
      <c r="F51">
        <v>1</v>
      </c>
      <c r="G51">
        <v>1</v>
      </c>
      <c r="H51" t="str">
        <f t="shared" si="1"/>
        <v>Insert Into Layout_Def values ('10','50','C22','1','3',1,1)</v>
      </c>
    </row>
    <row r="52" spans="1:8" ht="15">
      <c r="A52">
        <v>10</v>
      </c>
      <c r="B52">
        <f t="shared" si="2"/>
        <v>51</v>
      </c>
      <c r="C52" t="s">
        <v>379</v>
      </c>
      <c r="D52">
        <v>1</v>
      </c>
      <c r="E52">
        <f t="shared" si="0"/>
        <v>3</v>
      </c>
      <c r="F52">
        <v>1</v>
      </c>
      <c r="G52">
        <v>1</v>
      </c>
      <c r="H52" t="str">
        <f t="shared" si="1"/>
        <v>Insert Into Layout_Def values ('10','51','C23','1','3',1,1)</v>
      </c>
    </row>
    <row r="53" spans="1:8" ht="15">
      <c r="A53">
        <v>10</v>
      </c>
      <c r="B53">
        <f t="shared" si="2"/>
        <v>52</v>
      </c>
      <c r="C53" t="s">
        <v>380</v>
      </c>
      <c r="D53">
        <v>1</v>
      </c>
      <c r="E53">
        <f t="shared" si="0"/>
        <v>3</v>
      </c>
      <c r="F53">
        <v>1</v>
      </c>
      <c r="G53">
        <v>1</v>
      </c>
      <c r="H53" t="str">
        <f t="shared" si="1"/>
        <v>Insert Into Layout_Def values ('10','52','C24','1','3',1,1)</v>
      </c>
    </row>
    <row r="54" spans="1:8" ht="15">
      <c r="A54">
        <v>10</v>
      </c>
      <c r="B54">
        <f t="shared" si="2"/>
        <v>53</v>
      </c>
      <c r="C54" t="s">
        <v>381</v>
      </c>
      <c r="D54">
        <v>1</v>
      </c>
      <c r="E54">
        <f t="shared" si="0"/>
        <v>3</v>
      </c>
      <c r="F54">
        <v>1</v>
      </c>
      <c r="G54">
        <v>1</v>
      </c>
      <c r="H54" t="str">
        <f t="shared" si="1"/>
        <v>Insert Into Layout_Def values ('10','53','C25','1','3',1,1)</v>
      </c>
    </row>
    <row r="55" spans="1:8" ht="15">
      <c r="A55">
        <v>10</v>
      </c>
      <c r="B55">
        <f t="shared" si="2"/>
        <v>54</v>
      </c>
      <c r="C55" t="s">
        <v>385</v>
      </c>
      <c r="D55">
        <v>1</v>
      </c>
      <c r="E55">
        <f t="shared" si="0"/>
        <v>3</v>
      </c>
      <c r="F55">
        <v>1</v>
      </c>
      <c r="G55">
        <v>1</v>
      </c>
      <c r="H55" t="str">
        <f t="shared" si="1"/>
        <v>Insert Into Layout_Def values ('10','54','EX4','1','3',1,1)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C351"/>
  <sheetViews>
    <sheetView tabSelected="1" zoomScale="130" zoomScaleNormal="130" zoomScalePageLayoutView="0" workbookViewId="0" topLeftCell="A1">
      <pane xSplit="8" ySplit="6" topLeftCell="I91" activePane="bottomRight" state="frozen"/>
      <selection pane="topLeft" activeCell="A1" sqref="A1"/>
      <selection pane="topRight" activeCell="I1" sqref="I1"/>
      <selection pane="bottomLeft" activeCell="A9" sqref="A9"/>
      <selection pane="bottomRight" activeCell="I107" sqref="I107"/>
    </sheetView>
  </sheetViews>
  <sheetFormatPr defaultColWidth="9.140625" defaultRowHeight="15"/>
  <cols>
    <col min="1" max="1" width="2.57421875" style="51" customWidth="1"/>
    <col min="2" max="2" width="1.28515625" style="51" customWidth="1"/>
    <col min="3" max="3" width="2.00390625" style="51" customWidth="1"/>
    <col min="4" max="5" width="1.7109375" style="51" customWidth="1"/>
    <col min="6" max="6" width="1.1484375" style="51" customWidth="1"/>
    <col min="7" max="7" width="6.140625" style="51" hidden="1" customWidth="1"/>
    <col min="8" max="8" width="5.28125" style="51" bestFit="1" customWidth="1"/>
    <col min="9" max="9" width="21.7109375" style="51" bestFit="1" customWidth="1"/>
    <col min="10" max="10" width="56.421875" style="51" bestFit="1" customWidth="1"/>
    <col min="11" max="11" width="9.28125" style="51" customWidth="1"/>
    <col min="12" max="12" width="5.00390625" style="66" customWidth="1"/>
    <col min="13" max="13" width="19.421875" style="51" customWidth="1"/>
    <col min="14" max="14" width="21.7109375" style="51" customWidth="1"/>
    <col min="15" max="15" width="5.28125" style="51" bestFit="1" customWidth="1"/>
    <col min="16" max="16" width="6.57421875" style="51" bestFit="1" customWidth="1"/>
    <col min="17" max="17" width="10.140625" style="51" hidden="1" customWidth="1"/>
    <col min="18" max="18" width="9.00390625" style="51" bestFit="1" customWidth="1"/>
    <col min="19" max="19" width="9.421875" style="51" bestFit="1" customWidth="1"/>
    <col min="20" max="20" width="20.140625" style="51" bestFit="1" customWidth="1"/>
    <col min="21" max="21" width="8.7109375" style="51" hidden="1" customWidth="1"/>
    <col min="22" max="22" width="10.00390625" style="51" hidden="1" customWidth="1"/>
    <col min="23" max="23" width="11.421875" style="51" hidden="1" customWidth="1"/>
    <col min="24" max="24" width="6.8515625" style="51" hidden="1" customWidth="1"/>
    <col min="25" max="25" width="8.7109375" style="51" hidden="1" customWidth="1"/>
    <col min="26" max="26" width="10.140625" style="51" hidden="1" customWidth="1"/>
    <col min="27" max="27" width="68.8515625" style="51" hidden="1" customWidth="1"/>
    <col min="28" max="28" width="43.7109375" style="51" bestFit="1" customWidth="1"/>
    <col min="29" max="16384" width="9.140625" style="51" customWidth="1"/>
  </cols>
  <sheetData>
    <row r="1" ht="11.25">
      <c r="I1" s="53" t="s">
        <v>476</v>
      </c>
    </row>
    <row r="2" spans="9:13" ht="11.25">
      <c r="I2" s="65" t="s">
        <v>474</v>
      </c>
      <c r="K2" s="53" t="s">
        <v>477</v>
      </c>
      <c r="M2" s="53" t="s">
        <v>478</v>
      </c>
    </row>
    <row r="3" ht="11.25">
      <c r="I3" s="65" t="s">
        <v>475</v>
      </c>
    </row>
    <row r="4" ht="11.25">
      <c r="A4" s="53"/>
    </row>
    <row r="5" spans="9:28" ht="11.25">
      <c r="I5" s="54"/>
      <c r="J5" s="54"/>
      <c r="K5" s="55" t="s">
        <v>446</v>
      </c>
      <c r="L5" s="67"/>
      <c r="O5" s="54"/>
      <c r="P5" s="54"/>
      <c r="Q5" s="56"/>
      <c r="R5" s="54"/>
      <c r="S5" s="54"/>
      <c r="T5" s="54"/>
      <c r="U5" s="56"/>
      <c r="V5" s="56"/>
      <c r="W5" s="56"/>
      <c r="X5" s="56"/>
      <c r="Y5" s="56"/>
      <c r="Z5" s="56"/>
      <c r="AA5" s="56"/>
      <c r="AB5" s="54"/>
    </row>
    <row r="6" spans="4:28" ht="22.5">
      <c r="D6" s="53"/>
      <c r="E6" s="53"/>
      <c r="F6" s="53"/>
      <c r="G6" s="53" t="s">
        <v>330</v>
      </c>
      <c r="H6" s="53"/>
      <c r="I6" s="57" t="s">
        <v>199</v>
      </c>
      <c r="J6" s="57" t="s">
        <v>3</v>
      </c>
      <c r="K6" s="58" t="s">
        <v>445</v>
      </c>
      <c r="L6" s="69"/>
      <c r="M6" s="53" t="s">
        <v>198</v>
      </c>
      <c r="N6" s="53" t="s">
        <v>199</v>
      </c>
      <c r="O6" s="57" t="s">
        <v>324</v>
      </c>
      <c r="P6" s="58" t="s">
        <v>473</v>
      </c>
      <c r="Q6" s="59" t="s">
        <v>409</v>
      </c>
      <c r="R6" s="57" t="s">
        <v>332</v>
      </c>
      <c r="S6" s="57" t="s">
        <v>328</v>
      </c>
      <c r="T6" s="57" t="s">
        <v>333</v>
      </c>
      <c r="U6" s="59" t="s">
        <v>334</v>
      </c>
      <c r="V6" s="59" t="s">
        <v>335</v>
      </c>
      <c r="W6" s="59" t="s">
        <v>336</v>
      </c>
      <c r="X6" s="59" t="s">
        <v>337</v>
      </c>
      <c r="Y6" s="59" t="s">
        <v>338</v>
      </c>
      <c r="Z6" s="59" t="s">
        <v>339</v>
      </c>
      <c r="AA6" s="59" t="s">
        <v>391</v>
      </c>
      <c r="AB6" s="57" t="s">
        <v>401</v>
      </c>
    </row>
    <row r="7" spans="2:27" ht="6.75" customHeight="1">
      <c r="B7" s="52"/>
      <c r="C7" s="52"/>
      <c r="D7" s="53"/>
      <c r="E7" s="53"/>
      <c r="F7" s="53"/>
      <c r="G7" s="53"/>
      <c r="H7" s="53"/>
      <c r="I7" s="53"/>
      <c r="J7" s="53"/>
      <c r="K7" s="53"/>
      <c r="L7" s="68"/>
      <c r="M7" s="53"/>
      <c r="N7" s="53"/>
      <c r="O7" s="53"/>
      <c r="P7" s="53"/>
      <c r="Q7" s="53"/>
      <c r="R7" s="53"/>
      <c r="S7" s="53"/>
      <c r="T7" s="53"/>
      <c r="U7" s="53"/>
      <c r="V7" s="53"/>
      <c r="W7" s="53"/>
      <c r="X7" s="53"/>
      <c r="Y7" s="53"/>
      <c r="Z7" s="53"/>
      <c r="AA7" s="53"/>
    </row>
    <row r="8" spans="2:28" ht="11.25">
      <c r="B8" s="52"/>
      <c r="D8" s="53"/>
      <c r="E8" s="53"/>
      <c r="F8" s="53"/>
      <c r="G8" s="53"/>
      <c r="H8" s="60" t="s">
        <v>40</v>
      </c>
      <c r="I8" s="60" t="s">
        <v>472</v>
      </c>
      <c r="J8" s="60" t="s">
        <v>412</v>
      </c>
      <c r="K8" s="60" t="s">
        <v>63</v>
      </c>
      <c r="L8" s="70"/>
      <c r="M8" s="61"/>
      <c r="N8" s="60"/>
      <c r="O8" s="60"/>
      <c r="P8" s="60"/>
      <c r="Q8" s="60"/>
      <c r="R8" s="60">
        <v>1</v>
      </c>
      <c r="S8" s="60">
        <f>LEN(H8)</f>
        <v>3</v>
      </c>
      <c r="T8" s="60"/>
      <c r="U8" s="60"/>
      <c r="V8" s="60"/>
      <c r="W8" s="60"/>
      <c r="X8" s="60"/>
      <c r="Y8" s="60"/>
      <c r="Z8" s="60"/>
      <c r="AA8" s="60"/>
      <c r="AB8" s="61" t="str">
        <f>H8</f>
        <v>E01</v>
      </c>
    </row>
    <row r="9" spans="2:28" ht="11.25">
      <c r="B9" s="52"/>
      <c r="G9" s="49">
        <v>1</v>
      </c>
      <c r="H9" s="49">
        <v>1</v>
      </c>
      <c r="I9" s="49" t="s">
        <v>196</v>
      </c>
      <c r="J9" s="49" t="s">
        <v>394</v>
      </c>
      <c r="K9" s="49" t="s">
        <v>63</v>
      </c>
      <c r="L9" s="70"/>
      <c r="M9" s="49" t="s">
        <v>200</v>
      </c>
      <c r="N9" s="49" t="s">
        <v>200</v>
      </c>
      <c r="O9" s="49" t="s">
        <v>392</v>
      </c>
      <c r="P9" s="49"/>
      <c r="Q9" s="49" t="s">
        <v>393</v>
      </c>
      <c r="R9" s="49">
        <f aca="true" t="shared" si="0" ref="R9:R17">R8+S8</f>
        <v>4</v>
      </c>
      <c r="S9" s="49">
        <v>20</v>
      </c>
      <c r="T9" s="49"/>
      <c r="U9" s="49"/>
      <c r="V9" s="49"/>
      <c r="W9" s="49">
        <v>1</v>
      </c>
      <c r="X9" s="49">
        <v>1</v>
      </c>
      <c r="Y9" s="49"/>
      <c r="Z9" s="49"/>
      <c r="AA9" s="49" t="str">
        <f aca="true" t="shared" si="1" ref="AA9:AA17">CONCATENATE(G9,",",H9,",'",M9,"','",N9,"','",O9,"',",Q9,",",R9,",",S9,",'",T9,"','",U9,"','",V9,"',",W9,",",X9,",'",Y9,"','",Z9,"')")</f>
        <v>1,1,'Factura','Factura','C',Null,4,20,'','','',1,1,'','')</v>
      </c>
      <c r="AB9" s="49"/>
    </row>
    <row r="10" spans="2:28" ht="11.25">
      <c r="B10" s="52"/>
      <c r="G10" s="49">
        <v>1</v>
      </c>
      <c r="H10" s="49">
        <v>2</v>
      </c>
      <c r="I10" s="49" t="s">
        <v>6</v>
      </c>
      <c r="J10" s="49" t="s">
        <v>395</v>
      </c>
      <c r="K10" s="49" t="s">
        <v>63</v>
      </c>
      <c r="L10" s="70"/>
      <c r="M10" s="49" t="s">
        <v>200</v>
      </c>
      <c r="N10" s="49" t="s">
        <v>201</v>
      </c>
      <c r="O10" s="49" t="s">
        <v>271</v>
      </c>
      <c r="P10" s="49"/>
      <c r="Q10" s="49" t="s">
        <v>393</v>
      </c>
      <c r="R10" s="49">
        <f t="shared" si="0"/>
        <v>24</v>
      </c>
      <c r="S10" s="49">
        <v>19</v>
      </c>
      <c r="T10" s="49" t="s">
        <v>340</v>
      </c>
      <c r="U10" s="49"/>
      <c r="V10" s="49"/>
      <c r="W10" s="49">
        <v>0</v>
      </c>
      <c r="X10" s="49">
        <v>0</v>
      </c>
      <c r="Y10" s="49"/>
      <c r="Z10" s="49"/>
      <c r="AA10" s="49" t="str">
        <f t="shared" si="1"/>
        <v>1,2,'Factura','FechaEmision','D',Null,24,19,'YYYY-MM-DD HH:MM:SS','','',0,0,'','')</v>
      </c>
      <c r="AB10" s="49"/>
    </row>
    <row r="11" spans="2:28" ht="11.25">
      <c r="B11" s="52"/>
      <c r="G11" s="49">
        <v>1</v>
      </c>
      <c r="H11" s="49">
        <v>3</v>
      </c>
      <c r="I11" s="49" t="s">
        <v>8</v>
      </c>
      <c r="J11" s="49" t="s">
        <v>447</v>
      </c>
      <c r="K11" s="49" t="s">
        <v>1</v>
      </c>
      <c r="L11" s="70"/>
      <c r="M11" s="49" t="s">
        <v>200</v>
      </c>
      <c r="N11" s="49" t="s">
        <v>202</v>
      </c>
      <c r="O11" s="49" t="s">
        <v>392</v>
      </c>
      <c r="P11" s="49"/>
      <c r="Q11" s="49" t="s">
        <v>393</v>
      </c>
      <c r="R11" s="49">
        <f t="shared" si="0"/>
        <v>43</v>
      </c>
      <c r="S11" s="49">
        <v>150</v>
      </c>
      <c r="T11" s="49"/>
      <c r="U11" s="49"/>
      <c r="V11" s="49"/>
      <c r="W11" s="49">
        <v>0</v>
      </c>
      <c r="X11" s="49">
        <v>0</v>
      </c>
      <c r="Y11" s="49"/>
      <c r="Z11" s="49"/>
      <c r="AA11" s="49" t="str">
        <f t="shared" si="1"/>
        <v>1,3,'Factura','Customfield01','C',Null,43,150,'','','',0,0,'','')</v>
      </c>
      <c r="AB11" s="49"/>
    </row>
    <row r="12" spans="2:28" ht="11.25">
      <c r="B12" s="52"/>
      <c r="G12" s="49">
        <v>1</v>
      </c>
      <c r="H12" s="49">
        <v>4</v>
      </c>
      <c r="I12" s="49" t="s">
        <v>164</v>
      </c>
      <c r="J12" s="49" t="s">
        <v>396</v>
      </c>
      <c r="K12" s="49" t="s">
        <v>63</v>
      </c>
      <c r="L12" s="70"/>
      <c r="M12" s="49" t="s">
        <v>200</v>
      </c>
      <c r="N12" s="49" t="s">
        <v>203</v>
      </c>
      <c r="O12" s="49" t="s">
        <v>56</v>
      </c>
      <c r="P12" s="49">
        <v>2</v>
      </c>
      <c r="Q12" s="49" t="s">
        <v>393</v>
      </c>
      <c r="R12" s="49">
        <f t="shared" si="0"/>
        <v>193</v>
      </c>
      <c r="S12" s="49">
        <v>14</v>
      </c>
      <c r="T12" s="49"/>
      <c r="U12" s="49"/>
      <c r="V12" s="49"/>
      <c r="W12" s="49">
        <v>0</v>
      </c>
      <c r="X12" s="49">
        <v>0</v>
      </c>
      <c r="Y12" s="49"/>
      <c r="Z12" s="49"/>
      <c r="AA12" s="49" t="str">
        <f t="shared" si="1"/>
        <v>1,4,'Factura','SubTotal','N',Null,193,14,'','','',0,0,'','')</v>
      </c>
      <c r="AB12" s="49"/>
    </row>
    <row r="13" spans="2:28" ht="11.25">
      <c r="B13" s="52"/>
      <c r="G13" s="49">
        <v>1</v>
      </c>
      <c r="H13" s="49">
        <v>5</v>
      </c>
      <c r="I13" s="49" t="s">
        <v>9</v>
      </c>
      <c r="J13" s="49" t="s">
        <v>397</v>
      </c>
      <c r="K13" s="49" t="s">
        <v>63</v>
      </c>
      <c r="L13" s="70"/>
      <c r="M13" s="49" t="s">
        <v>200</v>
      </c>
      <c r="N13" s="49" t="s">
        <v>235</v>
      </c>
      <c r="O13" s="49" t="s">
        <v>56</v>
      </c>
      <c r="P13" s="49">
        <v>2</v>
      </c>
      <c r="Q13" s="49" t="s">
        <v>393</v>
      </c>
      <c r="R13" s="49">
        <f t="shared" si="0"/>
        <v>207</v>
      </c>
      <c r="S13" s="49">
        <v>14</v>
      </c>
      <c r="T13" s="49"/>
      <c r="U13" s="49"/>
      <c r="V13" s="49"/>
      <c r="W13" s="49">
        <v>0</v>
      </c>
      <c r="X13" s="49">
        <v>0</v>
      </c>
      <c r="Y13" s="49"/>
      <c r="Z13" s="49"/>
      <c r="AA13" s="49" t="str">
        <f t="shared" si="1"/>
        <v>1,5,'Factura','DescuentoTotal','N',Null,207,14,'','','',0,0,'','')</v>
      </c>
      <c r="AB13" s="49"/>
    </row>
    <row r="14" spans="2:28" ht="11.25">
      <c r="B14" s="52"/>
      <c r="G14" s="49">
        <v>1</v>
      </c>
      <c r="H14" s="49">
        <v>6</v>
      </c>
      <c r="I14" s="49" t="s">
        <v>10</v>
      </c>
      <c r="J14" s="49" t="s">
        <v>448</v>
      </c>
      <c r="K14" s="49" t="s">
        <v>1</v>
      </c>
      <c r="L14" s="70"/>
      <c r="M14" s="49" t="s">
        <v>200</v>
      </c>
      <c r="N14" s="49" t="s">
        <v>216</v>
      </c>
      <c r="O14" s="49" t="s">
        <v>392</v>
      </c>
      <c r="P14" s="49"/>
      <c r="Q14" s="49" t="s">
        <v>393</v>
      </c>
      <c r="R14" s="49">
        <f t="shared" si="0"/>
        <v>221</v>
      </c>
      <c r="S14" s="49">
        <v>150</v>
      </c>
      <c r="T14" s="49"/>
      <c r="U14" s="49"/>
      <c r="V14" s="49"/>
      <c r="W14" s="49">
        <v>0</v>
      </c>
      <c r="X14" s="49">
        <v>0</v>
      </c>
      <c r="Y14" s="49"/>
      <c r="Z14" s="49"/>
      <c r="AA14" s="49" t="str">
        <f t="shared" si="1"/>
        <v>1,6,'Factura','Customfield02','C',Null,221,150,'','','',0,0,'','')</v>
      </c>
      <c r="AB14" s="49"/>
    </row>
    <row r="15" spans="2:28" ht="11.25">
      <c r="B15" s="52"/>
      <c r="G15" s="49">
        <v>1</v>
      </c>
      <c r="H15" s="49">
        <v>7</v>
      </c>
      <c r="I15" s="49" t="s">
        <v>11</v>
      </c>
      <c r="J15" s="49" t="s">
        <v>398</v>
      </c>
      <c r="K15" s="49" t="s">
        <v>63</v>
      </c>
      <c r="L15" s="70"/>
      <c r="M15" s="49" t="s">
        <v>200</v>
      </c>
      <c r="N15" s="49" t="s">
        <v>204</v>
      </c>
      <c r="O15" s="49" t="s">
        <v>56</v>
      </c>
      <c r="P15" s="49">
        <v>2</v>
      </c>
      <c r="Q15" s="49" t="s">
        <v>393</v>
      </c>
      <c r="R15" s="49">
        <f t="shared" si="0"/>
        <v>371</v>
      </c>
      <c r="S15" s="49">
        <v>14</v>
      </c>
      <c r="T15" s="49"/>
      <c r="U15" s="49"/>
      <c r="V15" s="49"/>
      <c r="W15" s="49">
        <v>0</v>
      </c>
      <c r="X15" s="49">
        <v>0</v>
      </c>
      <c r="Y15" s="49"/>
      <c r="Z15" s="49"/>
      <c r="AA15" s="49" t="str">
        <f t="shared" si="1"/>
        <v>1,7,'Factura','Monto','N',Null,371,14,'','','',0,0,'','')</v>
      </c>
      <c r="AB15" s="49"/>
    </row>
    <row r="16" spans="2:28" ht="11.25">
      <c r="B16" s="52"/>
      <c r="G16" s="49">
        <v>1</v>
      </c>
      <c r="H16" s="49">
        <v>8</v>
      </c>
      <c r="I16" s="49" t="s">
        <v>12</v>
      </c>
      <c r="J16" s="49" t="s">
        <v>399</v>
      </c>
      <c r="K16" s="49" t="s">
        <v>1</v>
      </c>
      <c r="L16" s="70"/>
      <c r="M16" s="49" t="s">
        <v>200</v>
      </c>
      <c r="N16" s="49" t="s">
        <v>217</v>
      </c>
      <c r="O16" s="49" t="s">
        <v>392</v>
      </c>
      <c r="P16" s="49"/>
      <c r="Q16" s="49" t="s">
        <v>393</v>
      </c>
      <c r="R16" s="49">
        <f t="shared" si="0"/>
        <v>385</v>
      </c>
      <c r="S16" s="49">
        <v>30</v>
      </c>
      <c r="T16" s="49"/>
      <c r="U16" s="49"/>
      <c r="V16" s="49"/>
      <c r="W16" s="49">
        <v>0</v>
      </c>
      <c r="X16" s="49">
        <v>0</v>
      </c>
      <c r="Y16" s="49"/>
      <c r="Z16" s="49"/>
      <c r="AA16" s="49" t="str">
        <f t="shared" si="1"/>
        <v>1,8,'Factura','FormaPago','C',Null,385,30,'','','',0,0,'','')</v>
      </c>
      <c r="AB16" s="49"/>
    </row>
    <row r="17" spans="7:29" s="75" customFormat="1" ht="157.5">
      <c r="G17" s="76">
        <v>1</v>
      </c>
      <c r="H17" s="76">
        <v>9</v>
      </c>
      <c r="I17" s="76" t="s">
        <v>13</v>
      </c>
      <c r="J17" s="76" t="s">
        <v>400</v>
      </c>
      <c r="K17" s="76" t="s">
        <v>63</v>
      </c>
      <c r="L17" s="77"/>
      <c r="M17" s="76" t="s">
        <v>200</v>
      </c>
      <c r="N17" s="76" t="s">
        <v>166</v>
      </c>
      <c r="O17" s="76" t="s">
        <v>392</v>
      </c>
      <c r="P17" s="76"/>
      <c r="Q17" s="76" t="s">
        <v>393</v>
      </c>
      <c r="R17" s="76">
        <f t="shared" si="0"/>
        <v>415</v>
      </c>
      <c r="S17" s="76">
        <v>2</v>
      </c>
      <c r="T17" s="76"/>
      <c r="U17" s="76"/>
      <c r="V17" s="76"/>
      <c r="W17" s="76">
        <v>0</v>
      </c>
      <c r="X17" s="76">
        <v>0</v>
      </c>
      <c r="Y17" s="76"/>
      <c r="Z17" s="76"/>
      <c r="AA17" s="76" t="str">
        <f t="shared" si="1"/>
        <v>1,9,'Factura','TipoDocumento','C',Null,415,2,'','','',0,0,'','')</v>
      </c>
      <c r="AB17" s="78" t="s">
        <v>529</v>
      </c>
      <c r="AC17" s="75" t="s">
        <v>483</v>
      </c>
    </row>
    <row r="18" spans="2:10" ht="11.25">
      <c r="B18" s="52"/>
      <c r="H18" s="51">
        <v>10</v>
      </c>
      <c r="I18" s="51" t="s">
        <v>499</v>
      </c>
      <c r="J18" s="51" t="s">
        <v>500</v>
      </c>
    </row>
    <row r="19" spans="8:12" s="73" customFormat="1" ht="11.25">
      <c r="H19" s="73">
        <v>11</v>
      </c>
      <c r="I19" s="73" t="s">
        <v>527</v>
      </c>
      <c r="J19" s="73" t="s">
        <v>528</v>
      </c>
      <c r="L19" s="89"/>
    </row>
    <row r="20" spans="8:12" s="73" customFormat="1" ht="11.25">
      <c r="H20" s="73">
        <v>12</v>
      </c>
      <c r="I20" s="73" t="s">
        <v>540</v>
      </c>
      <c r="L20" s="89"/>
    </row>
    <row r="21" spans="8:27" s="73" customFormat="1" ht="11.25">
      <c r="H21" s="86">
        <v>13</v>
      </c>
      <c r="I21" s="86" t="s">
        <v>541</v>
      </c>
      <c r="J21" s="86" t="s">
        <v>542</v>
      </c>
      <c r="V21" s="89"/>
      <c r="AA21" s="89"/>
    </row>
    <row r="22" spans="8:27" s="73" customFormat="1" ht="11.25">
      <c r="H22" s="73">
        <v>14</v>
      </c>
      <c r="I22" s="86" t="s">
        <v>543</v>
      </c>
      <c r="J22" s="86" t="s">
        <v>544</v>
      </c>
      <c r="V22" s="89"/>
      <c r="AA22" s="89"/>
    </row>
    <row r="23" spans="8:27" s="73" customFormat="1" ht="11.25">
      <c r="H23" s="86">
        <v>15</v>
      </c>
      <c r="I23" s="86" t="s">
        <v>545</v>
      </c>
      <c r="J23" s="86" t="s">
        <v>546</v>
      </c>
      <c r="V23" s="89"/>
      <c r="AA23" s="89"/>
    </row>
    <row r="24" spans="8:27" s="73" customFormat="1" ht="11.25">
      <c r="H24" s="89">
        <v>16</v>
      </c>
      <c r="I24" s="89" t="s">
        <v>547</v>
      </c>
      <c r="J24" s="89"/>
      <c r="V24" s="89"/>
      <c r="AA24" s="89"/>
    </row>
    <row r="25" spans="2:9" ht="11.25">
      <c r="B25" s="52"/>
      <c r="I25" s="106" t="s">
        <v>530</v>
      </c>
    </row>
    <row r="26" spans="8:28" s="102" customFormat="1" ht="11.25">
      <c r="H26" s="103" t="s">
        <v>41</v>
      </c>
      <c r="I26" s="103" t="s">
        <v>472</v>
      </c>
      <c r="J26" s="103" t="s">
        <v>413</v>
      </c>
      <c r="K26" s="103" t="s">
        <v>63</v>
      </c>
      <c r="L26" s="104"/>
      <c r="M26" s="105"/>
      <c r="N26" s="103"/>
      <c r="O26" s="103"/>
      <c r="P26" s="103"/>
      <c r="Q26" s="103"/>
      <c r="R26" s="103">
        <v>1</v>
      </c>
      <c r="S26" s="103">
        <f>LEN(H26)</f>
        <v>3</v>
      </c>
      <c r="T26" s="103"/>
      <c r="U26" s="103"/>
      <c r="V26" s="103"/>
      <c r="W26" s="103"/>
      <c r="X26" s="103"/>
      <c r="Y26" s="103"/>
      <c r="Z26" s="103"/>
      <c r="AA26" s="103"/>
      <c r="AB26" s="105"/>
    </row>
    <row r="27" spans="7:28" s="102" customFormat="1" ht="11.25">
      <c r="G27" s="105">
        <v>2</v>
      </c>
      <c r="H27" s="105">
        <v>1</v>
      </c>
      <c r="I27" s="105" t="s">
        <v>449</v>
      </c>
      <c r="J27" s="105" t="s">
        <v>402</v>
      </c>
      <c r="K27" s="105" t="s">
        <v>63</v>
      </c>
      <c r="L27" s="104"/>
      <c r="M27" s="105" t="s">
        <v>200</v>
      </c>
      <c r="N27" s="105" t="s">
        <v>205</v>
      </c>
      <c r="O27" s="105" t="s">
        <v>392</v>
      </c>
      <c r="P27" s="105"/>
      <c r="Q27" s="105" t="s">
        <v>393</v>
      </c>
      <c r="R27" s="105">
        <v>4</v>
      </c>
      <c r="S27" s="105">
        <v>20</v>
      </c>
      <c r="T27" s="105"/>
      <c r="U27" s="105"/>
      <c r="V27" s="105"/>
      <c r="W27" s="105">
        <v>0</v>
      </c>
      <c r="X27" s="105">
        <v>0</v>
      </c>
      <c r="Y27" s="105"/>
      <c r="Z27" s="105"/>
      <c r="AA27" s="105" t="str">
        <f>CONCATENATE(G27,",",H27,",'",M27,"','",N27,"','",O27,"',",Q27,",",R27,",",S27,",'",T27,"','",U27,"','",V27,"',",W27,",",X27,",'",Y27,"','",Z27,"')")</f>
        <v>2,1,'Factura','Cliente','C',Null,4,20,'','','',0,0,'','')</v>
      </c>
      <c r="AB27" s="105"/>
    </row>
    <row r="28" spans="7:28" s="102" customFormat="1" ht="11.25">
      <c r="G28" s="105">
        <v>2</v>
      </c>
      <c r="H28" s="105">
        <v>2</v>
      </c>
      <c r="I28" s="105" t="s">
        <v>14</v>
      </c>
      <c r="J28" s="105" t="s">
        <v>14</v>
      </c>
      <c r="K28" s="105" t="s">
        <v>63</v>
      </c>
      <c r="L28" s="104"/>
      <c r="M28" s="105" t="s">
        <v>200</v>
      </c>
      <c r="N28" s="105" t="s">
        <v>14</v>
      </c>
      <c r="O28" s="105" t="s">
        <v>392</v>
      </c>
      <c r="P28" s="105"/>
      <c r="Q28" s="105" t="s">
        <v>393</v>
      </c>
      <c r="R28" s="105">
        <v>24</v>
      </c>
      <c r="S28" s="105">
        <v>13</v>
      </c>
      <c r="T28" s="105"/>
      <c r="U28" s="105"/>
      <c r="V28" s="105"/>
      <c r="W28" s="105">
        <v>0</v>
      </c>
      <c r="X28" s="105">
        <v>0</v>
      </c>
      <c r="Y28" s="105"/>
      <c r="Z28" s="105"/>
      <c r="AA28" s="105" t="str">
        <f>CONCATENATE(G28,",",H28,",'",M28,"','",N28,"','",O28,"',",Q28,",",R28,",",S28,",'",T28,"','",U28,"','",V28,"',",W28,",",X28,",'",Y28,"','",Z28,"')")</f>
        <v>2,2,'Factura','RFC','C',Null,24,13,'','','',0,0,'','')</v>
      </c>
      <c r="AB28" s="105"/>
    </row>
    <row r="29" spans="7:28" s="102" customFormat="1" ht="11.25">
      <c r="G29" s="105">
        <v>2</v>
      </c>
      <c r="H29" s="105">
        <v>3</v>
      </c>
      <c r="I29" s="105" t="s">
        <v>55</v>
      </c>
      <c r="J29" s="105" t="s">
        <v>403</v>
      </c>
      <c r="K29" s="105" t="s">
        <v>63</v>
      </c>
      <c r="L29" s="104"/>
      <c r="M29" s="105" t="s">
        <v>200</v>
      </c>
      <c r="N29" s="105" t="s">
        <v>206</v>
      </c>
      <c r="O29" s="105" t="s">
        <v>392</v>
      </c>
      <c r="P29" s="105"/>
      <c r="Q29" s="105" t="s">
        <v>393</v>
      </c>
      <c r="R29" s="105">
        <v>37</v>
      </c>
      <c r="S29" s="105">
        <v>150</v>
      </c>
      <c r="T29" s="105"/>
      <c r="U29" s="105"/>
      <c r="V29" s="105"/>
      <c r="W29" s="105">
        <v>0</v>
      </c>
      <c r="X29" s="105">
        <v>0</v>
      </c>
      <c r="Y29" s="105"/>
      <c r="Z29" s="105"/>
      <c r="AA29" s="105" t="str">
        <f>CONCATENATE(G29,",",H29,",'",M29,"','",N29,"','",O29,"',",Q29,",",R29,",",S29,",'",T29,"','",U29,"','",V29,"',",W29,",",X29,",'",Y29,"','",Z29,"')")</f>
        <v>2,3,'Factura','RazonSocial','C',Null,37,150,'','','',0,0,'','')</v>
      </c>
      <c r="AB29" s="105"/>
    </row>
    <row r="30" spans="7:28" s="109" customFormat="1" ht="11.25">
      <c r="G30" s="110"/>
      <c r="H30" s="110">
        <v>4</v>
      </c>
      <c r="I30" s="110" t="s">
        <v>537</v>
      </c>
      <c r="J30" s="110"/>
      <c r="K30" s="110"/>
      <c r="L30" s="110"/>
      <c r="M30" s="110"/>
      <c r="N30" s="110"/>
      <c r="O30" s="110"/>
      <c r="P30" s="110"/>
      <c r="Q30" s="110"/>
      <c r="R30" s="110"/>
      <c r="S30" s="110"/>
      <c r="T30" s="110"/>
      <c r="U30" s="110"/>
      <c r="V30" s="110"/>
      <c r="W30" s="110"/>
      <c r="X30" s="110"/>
      <c r="Y30" s="110"/>
      <c r="Z30" s="110"/>
      <c r="AA30" s="110"/>
      <c r="AB30" s="110"/>
    </row>
    <row r="31" ht="11.25">
      <c r="B31" s="52"/>
    </row>
    <row r="32" spans="2:9" ht="11.25">
      <c r="B32" s="52"/>
      <c r="I32" s="106" t="s">
        <v>530</v>
      </c>
    </row>
    <row r="33" spans="8:28" s="102" customFormat="1" ht="11.25">
      <c r="H33" s="103" t="s">
        <v>42</v>
      </c>
      <c r="I33" s="103" t="s">
        <v>472</v>
      </c>
      <c r="J33" s="103" t="s">
        <v>414</v>
      </c>
      <c r="K33" s="103" t="s">
        <v>63</v>
      </c>
      <c r="L33" s="104"/>
      <c r="M33" s="105"/>
      <c r="N33" s="103"/>
      <c r="O33" s="103"/>
      <c r="P33" s="103"/>
      <c r="Q33" s="103"/>
      <c r="R33" s="103">
        <v>1</v>
      </c>
      <c r="S33" s="103">
        <f>LEN(H33)</f>
        <v>3</v>
      </c>
      <c r="T33" s="103"/>
      <c r="U33" s="103"/>
      <c r="V33" s="103"/>
      <c r="W33" s="103"/>
      <c r="X33" s="103"/>
      <c r="Y33" s="103"/>
      <c r="Z33" s="103"/>
      <c r="AA33" s="103"/>
      <c r="AB33" s="105"/>
    </row>
    <row r="34" spans="7:28" s="102" customFormat="1" ht="11.25">
      <c r="G34" s="105">
        <v>3</v>
      </c>
      <c r="H34" s="105">
        <v>1</v>
      </c>
      <c r="I34" s="105" t="str">
        <f aca="true" t="shared" si="2" ref="I34:I43">N34</f>
        <v>Calle</v>
      </c>
      <c r="J34" s="105" t="str">
        <f aca="true" t="shared" si="3" ref="J34:J43">N34</f>
        <v>Calle</v>
      </c>
      <c r="K34" s="105" t="s">
        <v>63</v>
      </c>
      <c r="L34" s="104"/>
      <c r="M34" s="105" t="s">
        <v>200</v>
      </c>
      <c r="N34" s="105" t="s">
        <v>15</v>
      </c>
      <c r="O34" s="105" t="s">
        <v>392</v>
      </c>
      <c r="P34" s="105"/>
      <c r="Q34" s="105" t="s">
        <v>393</v>
      </c>
      <c r="R34" s="105">
        <v>4</v>
      </c>
      <c r="S34" s="105">
        <v>50</v>
      </c>
      <c r="T34" s="105"/>
      <c r="U34" s="105"/>
      <c r="V34" s="105"/>
      <c r="W34" s="105"/>
      <c r="X34" s="105"/>
      <c r="Y34" s="105"/>
      <c r="Z34" s="105"/>
      <c r="AA34" s="105" t="str">
        <f aca="true" t="shared" si="4" ref="AA34:AA43">CONCATENATE(G34,",",H34,",'",M34,"','",N34,"','",O34,"',",Q34,",",R34,",",S34,",'",T34,"','",U34,"','",V34,"',",W34,",",X34,",'",Y34,"','",Z34,"')")</f>
        <v>3,1,'Factura','Calle','C',Null,4,50,'','','',,,'','')</v>
      </c>
      <c r="AB34" s="105"/>
    </row>
    <row r="35" spans="7:28" s="102" customFormat="1" ht="11.25">
      <c r="G35" s="105">
        <v>3</v>
      </c>
      <c r="H35" s="105">
        <v>2</v>
      </c>
      <c r="I35" s="105" t="str">
        <f t="shared" si="2"/>
        <v>NoExterior</v>
      </c>
      <c r="J35" s="105" t="str">
        <f t="shared" si="3"/>
        <v>NoExterior</v>
      </c>
      <c r="K35" s="105" t="s">
        <v>1</v>
      </c>
      <c r="L35" s="104"/>
      <c r="M35" s="105" t="s">
        <v>200</v>
      </c>
      <c r="N35" s="105" t="s">
        <v>16</v>
      </c>
      <c r="O35" s="105" t="s">
        <v>392</v>
      </c>
      <c r="P35" s="105"/>
      <c r="Q35" s="105" t="s">
        <v>393</v>
      </c>
      <c r="R35" s="105">
        <v>54</v>
      </c>
      <c r="S35" s="105">
        <v>20</v>
      </c>
      <c r="T35" s="105"/>
      <c r="U35" s="105"/>
      <c r="V35" s="105"/>
      <c r="W35" s="105"/>
      <c r="X35" s="105"/>
      <c r="Y35" s="105"/>
      <c r="Z35" s="105"/>
      <c r="AA35" s="105" t="str">
        <f t="shared" si="4"/>
        <v>3,2,'Factura','NoExterior','C',Null,54,20,'','','',,,'','')</v>
      </c>
      <c r="AB35" s="105"/>
    </row>
    <row r="36" spans="7:28" s="102" customFormat="1" ht="11.25">
      <c r="G36" s="105">
        <v>3</v>
      </c>
      <c r="H36" s="105">
        <v>3</v>
      </c>
      <c r="I36" s="105" t="str">
        <f t="shared" si="2"/>
        <v>NoInterior</v>
      </c>
      <c r="J36" s="105" t="str">
        <f t="shared" si="3"/>
        <v>NoInterior</v>
      </c>
      <c r="K36" s="105" t="s">
        <v>1</v>
      </c>
      <c r="L36" s="104"/>
      <c r="M36" s="105" t="s">
        <v>200</v>
      </c>
      <c r="N36" s="105" t="s">
        <v>17</v>
      </c>
      <c r="O36" s="105" t="s">
        <v>392</v>
      </c>
      <c r="P36" s="105"/>
      <c r="Q36" s="105" t="s">
        <v>393</v>
      </c>
      <c r="R36" s="105">
        <v>74</v>
      </c>
      <c r="S36" s="105">
        <v>50</v>
      </c>
      <c r="T36" s="105"/>
      <c r="U36" s="105"/>
      <c r="V36" s="105"/>
      <c r="W36" s="105"/>
      <c r="X36" s="105"/>
      <c r="Y36" s="105"/>
      <c r="Z36" s="105"/>
      <c r="AA36" s="105" t="str">
        <f t="shared" si="4"/>
        <v>3,3,'Factura','NoInterior','C',Null,74,50,'','','',,,'','')</v>
      </c>
      <c r="AB36" s="105"/>
    </row>
    <row r="37" spans="7:28" s="102" customFormat="1" ht="11.25">
      <c r="G37" s="105">
        <v>3</v>
      </c>
      <c r="H37" s="105">
        <v>4</v>
      </c>
      <c r="I37" s="105" t="str">
        <f t="shared" si="2"/>
        <v>Colonia</v>
      </c>
      <c r="J37" s="105" t="str">
        <f t="shared" si="3"/>
        <v>Colonia</v>
      </c>
      <c r="K37" s="105" t="s">
        <v>1</v>
      </c>
      <c r="L37" s="104"/>
      <c r="M37" s="105" t="s">
        <v>200</v>
      </c>
      <c r="N37" s="105" t="s">
        <v>18</v>
      </c>
      <c r="O37" s="105" t="s">
        <v>392</v>
      </c>
      <c r="P37" s="105"/>
      <c r="Q37" s="105" t="s">
        <v>393</v>
      </c>
      <c r="R37" s="105">
        <v>124</v>
      </c>
      <c r="S37" s="105">
        <v>50</v>
      </c>
      <c r="T37" s="105"/>
      <c r="U37" s="105"/>
      <c r="V37" s="105"/>
      <c r="W37" s="105"/>
      <c r="X37" s="105"/>
      <c r="Y37" s="105"/>
      <c r="Z37" s="105"/>
      <c r="AA37" s="105" t="str">
        <f t="shared" si="4"/>
        <v>3,4,'Factura','Colonia','C',Null,124,50,'','','',,,'','')</v>
      </c>
      <c r="AB37" s="105"/>
    </row>
    <row r="38" spans="7:28" s="102" customFormat="1" ht="11.25">
      <c r="G38" s="105">
        <v>3</v>
      </c>
      <c r="H38" s="105">
        <v>5</v>
      </c>
      <c r="I38" s="105" t="str">
        <f t="shared" si="2"/>
        <v>Localidad</v>
      </c>
      <c r="J38" s="105" t="str">
        <f t="shared" si="3"/>
        <v>Localidad</v>
      </c>
      <c r="K38" s="105" t="s">
        <v>1</v>
      </c>
      <c r="L38" s="104"/>
      <c r="M38" s="105" t="s">
        <v>200</v>
      </c>
      <c r="N38" s="105" t="s">
        <v>19</v>
      </c>
      <c r="O38" s="105" t="s">
        <v>392</v>
      </c>
      <c r="P38" s="105"/>
      <c r="Q38" s="105" t="s">
        <v>393</v>
      </c>
      <c r="R38" s="105">
        <v>174</v>
      </c>
      <c r="S38" s="105">
        <v>50</v>
      </c>
      <c r="T38" s="105"/>
      <c r="U38" s="105"/>
      <c r="V38" s="105"/>
      <c r="W38" s="105"/>
      <c r="X38" s="105"/>
      <c r="Y38" s="105"/>
      <c r="Z38" s="105"/>
      <c r="AA38" s="105" t="str">
        <f t="shared" si="4"/>
        <v>3,5,'Factura','Localidad','C',Null,174,50,'','','',,,'','')</v>
      </c>
      <c r="AB38" s="105"/>
    </row>
    <row r="39" spans="7:28" s="102" customFormat="1" ht="11.25">
      <c r="G39" s="105">
        <v>3</v>
      </c>
      <c r="H39" s="105">
        <v>6</v>
      </c>
      <c r="I39" s="105" t="str">
        <f t="shared" si="2"/>
        <v>Referencia</v>
      </c>
      <c r="J39" s="105" t="str">
        <f t="shared" si="3"/>
        <v>Referencia</v>
      </c>
      <c r="K39" s="105" t="s">
        <v>1</v>
      </c>
      <c r="L39" s="104"/>
      <c r="M39" s="105" t="s">
        <v>200</v>
      </c>
      <c r="N39" s="105" t="s">
        <v>20</v>
      </c>
      <c r="O39" s="105" t="s">
        <v>392</v>
      </c>
      <c r="P39" s="105"/>
      <c r="Q39" s="105" t="s">
        <v>393</v>
      </c>
      <c r="R39" s="105">
        <v>224</v>
      </c>
      <c r="S39" s="105">
        <v>50</v>
      </c>
      <c r="T39" s="105"/>
      <c r="U39" s="105"/>
      <c r="V39" s="105"/>
      <c r="W39" s="105"/>
      <c r="X39" s="105"/>
      <c r="Y39" s="105"/>
      <c r="Z39" s="105"/>
      <c r="AA39" s="105" t="str">
        <f t="shared" si="4"/>
        <v>3,6,'Factura','Referencia','C',Null,224,50,'','','',,,'','')</v>
      </c>
      <c r="AB39" s="105"/>
    </row>
    <row r="40" spans="7:28" s="102" customFormat="1" ht="11.25">
      <c r="G40" s="105">
        <v>3</v>
      </c>
      <c r="H40" s="105">
        <v>7</v>
      </c>
      <c r="I40" s="105" t="str">
        <f t="shared" si="2"/>
        <v>Municipio</v>
      </c>
      <c r="J40" s="105" t="str">
        <f t="shared" si="3"/>
        <v>Municipio</v>
      </c>
      <c r="K40" s="105" t="s">
        <v>1</v>
      </c>
      <c r="L40" s="104"/>
      <c r="M40" s="105" t="s">
        <v>200</v>
      </c>
      <c r="N40" s="105" t="s">
        <v>21</v>
      </c>
      <c r="O40" s="105" t="s">
        <v>392</v>
      </c>
      <c r="P40" s="105"/>
      <c r="Q40" s="105" t="s">
        <v>393</v>
      </c>
      <c r="R40" s="105">
        <v>274</v>
      </c>
      <c r="S40" s="105">
        <v>50</v>
      </c>
      <c r="T40" s="105"/>
      <c r="U40" s="105"/>
      <c r="V40" s="105"/>
      <c r="W40" s="105"/>
      <c r="X40" s="105"/>
      <c r="Y40" s="105"/>
      <c r="Z40" s="105"/>
      <c r="AA40" s="105" t="str">
        <f t="shared" si="4"/>
        <v>3,7,'Factura','Municipio','C',Null,274,50,'','','',,,'','')</v>
      </c>
      <c r="AB40" s="105"/>
    </row>
    <row r="41" spans="7:28" s="102" customFormat="1" ht="11.25">
      <c r="G41" s="105">
        <v>3</v>
      </c>
      <c r="H41" s="105">
        <v>8</v>
      </c>
      <c r="I41" s="105" t="str">
        <f t="shared" si="2"/>
        <v>Estado</v>
      </c>
      <c r="J41" s="105" t="str">
        <f t="shared" si="3"/>
        <v>Estado</v>
      </c>
      <c r="K41" s="105" t="s">
        <v>1</v>
      </c>
      <c r="L41" s="104"/>
      <c r="M41" s="105" t="s">
        <v>200</v>
      </c>
      <c r="N41" s="105" t="s">
        <v>22</v>
      </c>
      <c r="O41" s="105" t="s">
        <v>392</v>
      </c>
      <c r="P41" s="105"/>
      <c r="Q41" s="105" t="s">
        <v>393</v>
      </c>
      <c r="R41" s="105">
        <v>324</v>
      </c>
      <c r="S41" s="105">
        <v>50</v>
      </c>
      <c r="T41" s="105"/>
      <c r="U41" s="105"/>
      <c r="V41" s="105"/>
      <c r="W41" s="105"/>
      <c r="X41" s="105"/>
      <c r="Y41" s="105"/>
      <c r="Z41" s="105"/>
      <c r="AA41" s="105" t="str">
        <f t="shared" si="4"/>
        <v>3,8,'Factura','Estado','C',Null,324,50,'','','',,,'','')</v>
      </c>
      <c r="AB41" s="105"/>
    </row>
    <row r="42" spans="7:28" s="102" customFormat="1" ht="11.25">
      <c r="G42" s="105">
        <v>3</v>
      </c>
      <c r="H42" s="105">
        <v>9</v>
      </c>
      <c r="I42" s="105" t="str">
        <f t="shared" si="2"/>
        <v>Pais</v>
      </c>
      <c r="J42" s="105" t="str">
        <f t="shared" si="3"/>
        <v>Pais</v>
      </c>
      <c r="K42" s="105" t="s">
        <v>63</v>
      </c>
      <c r="L42" s="104"/>
      <c r="M42" s="105" t="s">
        <v>200</v>
      </c>
      <c r="N42" s="105" t="s">
        <v>23</v>
      </c>
      <c r="O42" s="105" t="s">
        <v>392</v>
      </c>
      <c r="P42" s="105"/>
      <c r="Q42" s="105" t="s">
        <v>393</v>
      </c>
      <c r="R42" s="105">
        <v>374</v>
      </c>
      <c r="S42" s="105">
        <v>50</v>
      </c>
      <c r="T42" s="105"/>
      <c r="U42" s="105"/>
      <c r="V42" s="105"/>
      <c r="W42" s="105"/>
      <c r="X42" s="105"/>
      <c r="Y42" s="105"/>
      <c r="Z42" s="105"/>
      <c r="AA42" s="105" t="str">
        <f t="shared" si="4"/>
        <v>3,9,'Factura','Pais','C',Null,374,50,'','','',,,'','')</v>
      </c>
      <c r="AB42" s="105"/>
    </row>
    <row r="43" spans="7:28" s="102" customFormat="1" ht="11.25">
      <c r="G43" s="105">
        <v>3</v>
      </c>
      <c r="H43" s="105">
        <v>10</v>
      </c>
      <c r="I43" s="105" t="str">
        <f t="shared" si="2"/>
        <v>CodigoPostal</v>
      </c>
      <c r="J43" s="105" t="str">
        <f t="shared" si="3"/>
        <v>CodigoPostal</v>
      </c>
      <c r="K43" s="105" t="s">
        <v>1</v>
      </c>
      <c r="L43" s="104"/>
      <c r="M43" s="105" t="s">
        <v>200</v>
      </c>
      <c r="N43" s="105" t="s">
        <v>24</v>
      </c>
      <c r="O43" s="105" t="s">
        <v>392</v>
      </c>
      <c r="P43" s="105"/>
      <c r="Q43" s="105" t="s">
        <v>393</v>
      </c>
      <c r="R43" s="105">
        <v>424</v>
      </c>
      <c r="S43" s="105">
        <v>5</v>
      </c>
      <c r="T43" s="105"/>
      <c r="U43" s="105"/>
      <c r="V43" s="105"/>
      <c r="W43" s="105"/>
      <c r="X43" s="105"/>
      <c r="Y43" s="105"/>
      <c r="Z43" s="105"/>
      <c r="AA43" s="105" t="str">
        <f t="shared" si="4"/>
        <v>3,10,'Factura','CodigoPostal','C',Null,424,5,'','','',,,'','')</v>
      </c>
      <c r="AB43" s="105"/>
    </row>
    <row r="44" ht="11.25">
      <c r="B44" s="52"/>
    </row>
    <row r="45" ht="11.25">
      <c r="B45" s="52"/>
    </row>
    <row r="46" spans="8:28" s="73" customFormat="1" ht="11.25">
      <c r="H46" s="60" t="s">
        <v>43</v>
      </c>
      <c r="I46" s="60"/>
      <c r="J46" s="60" t="s">
        <v>505</v>
      </c>
      <c r="K46" s="60" t="s">
        <v>511</v>
      </c>
      <c r="L46" s="66"/>
      <c r="M46" s="60"/>
      <c r="N46" s="60"/>
      <c r="O46" s="60"/>
      <c r="P46" s="60"/>
      <c r="Q46" s="60"/>
      <c r="R46" s="60"/>
      <c r="S46" s="60"/>
      <c r="T46" s="60"/>
      <c r="U46" s="60"/>
      <c r="V46" s="60"/>
      <c r="W46" s="60"/>
      <c r="X46" s="60"/>
      <c r="Y46" s="60"/>
      <c r="Z46" s="60"/>
      <c r="AA46" s="60"/>
      <c r="AB46" s="60"/>
    </row>
    <row r="47" spans="7:28" s="73" customFormat="1" ht="11.25">
      <c r="G47" s="87">
        <v>4</v>
      </c>
      <c r="H47" s="86">
        <v>1</v>
      </c>
      <c r="I47" s="86" t="s">
        <v>503</v>
      </c>
      <c r="J47" s="86" t="s">
        <v>506</v>
      </c>
      <c r="K47" s="88">
        <v>-1</v>
      </c>
      <c r="L47" s="89"/>
      <c r="M47" s="86"/>
      <c r="N47" s="86" t="s">
        <v>513</v>
      </c>
      <c r="O47" s="86"/>
      <c r="P47" s="86"/>
      <c r="Q47" s="86"/>
      <c r="R47" s="86"/>
      <c r="S47" s="86"/>
      <c r="T47" s="86"/>
      <c r="U47" s="86"/>
      <c r="V47" s="86"/>
      <c r="W47" s="86"/>
      <c r="X47" s="86"/>
      <c r="Y47" s="86"/>
      <c r="Z47" s="86"/>
      <c r="AA47" s="86" t="str">
        <f>CONCATENATE(G47,",",H47,",'",M47,"','",N48,"','",O47,"',",Q47,",",R47,",",S47,",'",T47,"','",U47,"','",V47,"',",W47,",",X47,",'",Y47,"','",Z47,"')")</f>
        <v>4,1,'','[ImpuestosTras_Total]','',,,,'','','',,,'','')</v>
      </c>
      <c r="AB47" s="86"/>
    </row>
    <row r="48" spans="7:28" s="73" customFormat="1" ht="11.25">
      <c r="G48" s="87">
        <v>4</v>
      </c>
      <c r="H48" s="86">
        <v>2</v>
      </c>
      <c r="I48" s="86" t="s">
        <v>504</v>
      </c>
      <c r="J48" s="86" t="s">
        <v>506</v>
      </c>
      <c r="K48" s="88">
        <v>-1</v>
      </c>
      <c r="L48" s="89"/>
      <c r="M48" s="86"/>
      <c r="N48" s="86" t="s">
        <v>512</v>
      </c>
      <c r="O48" s="86"/>
      <c r="P48" s="86"/>
      <c r="Q48" s="86"/>
      <c r="R48" s="86"/>
      <c r="S48" s="86"/>
      <c r="T48" s="86"/>
      <c r="U48" s="86"/>
      <c r="V48" s="86"/>
      <c r="W48" s="86"/>
      <c r="X48" s="86"/>
      <c r="Y48" s="86"/>
      <c r="Z48" s="86"/>
      <c r="AA48" s="86" t="e">
        <f>CONCATENATE(G48,",",H48,",'",M48,"','",#REF!,"','",O48,"',",Q48,",",R48,",",S48,",'",T48,"','",U48,"','",V48,"',",W48,",",X48,",'",Y48,"','",Z48,"')")</f>
        <v>#REF!</v>
      </c>
      <c r="AB48" s="86"/>
    </row>
    <row r="49" spans="7:28" s="73" customFormat="1" ht="11.25">
      <c r="G49" s="89"/>
      <c r="H49" s="86">
        <v>3</v>
      </c>
      <c r="I49" s="86" t="s">
        <v>503</v>
      </c>
      <c r="J49" s="86" t="s">
        <v>507</v>
      </c>
      <c r="K49" s="88">
        <v>0</v>
      </c>
      <c r="L49" s="89"/>
      <c r="M49" s="86"/>
      <c r="N49" s="86" t="s">
        <v>514</v>
      </c>
      <c r="O49" s="86"/>
      <c r="P49" s="86"/>
      <c r="Q49" s="86"/>
      <c r="R49" s="86"/>
      <c r="S49" s="86"/>
      <c r="T49" s="86"/>
      <c r="U49" s="86"/>
      <c r="V49" s="86"/>
      <c r="W49" s="86"/>
      <c r="X49" s="86"/>
      <c r="Y49" s="86"/>
      <c r="Z49" s="86"/>
      <c r="AA49" s="86"/>
      <c r="AB49" s="86"/>
    </row>
    <row r="50" spans="7:28" s="73" customFormat="1" ht="11.25">
      <c r="G50" s="89"/>
      <c r="H50" s="86">
        <v>4</v>
      </c>
      <c r="I50" s="86" t="s">
        <v>504</v>
      </c>
      <c r="J50" s="86" t="s">
        <v>507</v>
      </c>
      <c r="K50" s="88">
        <v>0</v>
      </c>
      <c r="L50" s="89"/>
      <c r="M50" s="86"/>
      <c r="N50" s="86" t="s">
        <v>515</v>
      </c>
      <c r="O50" s="86"/>
      <c r="P50" s="86"/>
      <c r="Q50" s="86"/>
      <c r="R50" s="86"/>
      <c r="S50" s="86"/>
      <c r="T50" s="86"/>
      <c r="U50" s="86"/>
      <c r="V50" s="86"/>
      <c r="W50" s="86"/>
      <c r="X50" s="86"/>
      <c r="Y50" s="86"/>
      <c r="Z50" s="86"/>
      <c r="AA50" s="86"/>
      <c r="AB50" s="86"/>
    </row>
    <row r="51" spans="7:28" s="73" customFormat="1" ht="11.25">
      <c r="G51" s="89"/>
      <c r="H51" s="86">
        <v>5</v>
      </c>
      <c r="I51" s="86" t="s">
        <v>503</v>
      </c>
      <c r="J51" s="86" t="s">
        <v>508</v>
      </c>
      <c r="K51" s="88">
        <v>0</v>
      </c>
      <c r="L51" s="89"/>
      <c r="M51" s="86"/>
      <c r="N51" s="86" t="s">
        <v>516</v>
      </c>
      <c r="O51" s="86"/>
      <c r="P51" s="86"/>
      <c r="Q51" s="86"/>
      <c r="R51" s="86"/>
      <c r="S51" s="86"/>
      <c r="T51" s="86"/>
      <c r="U51" s="86"/>
      <c r="V51" s="86"/>
      <c r="W51" s="86"/>
      <c r="X51" s="86"/>
      <c r="Y51" s="86"/>
      <c r="Z51" s="86"/>
      <c r="AA51" s="86"/>
      <c r="AB51" s="86"/>
    </row>
    <row r="52" spans="7:28" s="73" customFormat="1" ht="11.25">
      <c r="G52" s="89"/>
      <c r="H52" s="86">
        <v>6</v>
      </c>
      <c r="I52" s="86" t="s">
        <v>504</v>
      </c>
      <c r="J52" s="86" t="s">
        <v>508</v>
      </c>
      <c r="K52" s="88">
        <v>0</v>
      </c>
      <c r="L52" s="89"/>
      <c r="M52" s="86"/>
      <c r="N52" s="86" t="s">
        <v>517</v>
      </c>
      <c r="O52" s="86"/>
      <c r="P52" s="86"/>
      <c r="Q52" s="86"/>
      <c r="R52" s="86"/>
      <c r="S52" s="86"/>
      <c r="T52" s="86"/>
      <c r="U52" s="86"/>
      <c r="V52" s="86"/>
      <c r="W52" s="86"/>
      <c r="X52" s="86"/>
      <c r="Y52" s="86"/>
      <c r="Z52" s="86"/>
      <c r="AA52" s="86"/>
      <c r="AB52" s="86"/>
    </row>
    <row r="53" spans="7:28" s="73" customFormat="1" ht="11.25">
      <c r="G53" s="89"/>
      <c r="H53" s="86">
        <v>7</v>
      </c>
      <c r="I53" s="86" t="s">
        <v>503</v>
      </c>
      <c r="J53" s="86" t="s">
        <v>509</v>
      </c>
      <c r="K53" s="88">
        <v>0</v>
      </c>
      <c r="L53" s="89"/>
      <c r="M53" s="86"/>
      <c r="N53" s="86" t="s">
        <v>518</v>
      </c>
      <c r="O53" s="86"/>
      <c r="P53" s="86"/>
      <c r="Q53" s="86"/>
      <c r="R53" s="86"/>
      <c r="S53" s="86"/>
      <c r="T53" s="86"/>
      <c r="U53" s="86"/>
      <c r="V53" s="86"/>
      <c r="W53" s="86"/>
      <c r="X53" s="86"/>
      <c r="Y53" s="86"/>
      <c r="Z53" s="86"/>
      <c r="AA53" s="86"/>
      <c r="AB53" s="86"/>
    </row>
    <row r="54" spans="7:28" s="73" customFormat="1" ht="11.25">
      <c r="G54" s="89"/>
      <c r="H54" s="86">
        <v>8</v>
      </c>
      <c r="I54" s="86" t="s">
        <v>504</v>
      </c>
      <c r="J54" s="86" t="s">
        <v>509</v>
      </c>
      <c r="K54" s="88">
        <v>0</v>
      </c>
      <c r="L54" s="89"/>
      <c r="M54" s="86"/>
      <c r="N54" s="86" t="s">
        <v>519</v>
      </c>
      <c r="O54" s="86"/>
      <c r="P54" s="86"/>
      <c r="Q54" s="86"/>
      <c r="R54" s="86"/>
      <c r="S54" s="86"/>
      <c r="T54" s="86"/>
      <c r="U54" s="86"/>
      <c r="V54" s="86"/>
      <c r="W54" s="86"/>
      <c r="X54" s="86"/>
      <c r="Y54" s="86"/>
      <c r="Z54" s="86"/>
      <c r="AA54" s="86"/>
      <c r="AB54" s="86"/>
    </row>
    <row r="55" spans="7:28" s="73" customFormat="1" ht="11.25">
      <c r="G55" s="89"/>
      <c r="H55" s="86">
        <v>9</v>
      </c>
      <c r="I55" s="86" t="s">
        <v>503</v>
      </c>
      <c r="J55" s="86" t="s">
        <v>510</v>
      </c>
      <c r="K55" s="88">
        <v>0</v>
      </c>
      <c r="L55" s="89"/>
      <c r="M55" s="86"/>
      <c r="N55" s="86" t="s">
        <v>520</v>
      </c>
      <c r="O55" s="86"/>
      <c r="P55" s="86"/>
      <c r="Q55" s="86"/>
      <c r="R55" s="86"/>
      <c r="S55" s="86"/>
      <c r="T55" s="86"/>
      <c r="U55" s="86"/>
      <c r="V55" s="86"/>
      <c r="W55" s="86"/>
      <c r="X55" s="86"/>
      <c r="Y55" s="86"/>
      <c r="Z55" s="86"/>
      <c r="AA55" s="86"/>
      <c r="AB55" s="86"/>
    </row>
    <row r="56" spans="7:28" s="73" customFormat="1" ht="11.25">
      <c r="G56" s="89"/>
      <c r="H56" s="86">
        <v>10</v>
      </c>
      <c r="I56" s="86" t="s">
        <v>504</v>
      </c>
      <c r="J56" s="86" t="s">
        <v>510</v>
      </c>
      <c r="K56" s="88">
        <v>0</v>
      </c>
      <c r="L56" s="89"/>
      <c r="M56" s="86"/>
      <c r="N56" s="86" t="s">
        <v>521</v>
      </c>
      <c r="O56" s="86"/>
      <c r="P56" s="86"/>
      <c r="Q56" s="86"/>
      <c r="R56" s="86"/>
      <c r="S56" s="86"/>
      <c r="T56" s="86"/>
      <c r="U56" s="86"/>
      <c r="V56" s="86"/>
      <c r="W56" s="86"/>
      <c r="X56" s="86"/>
      <c r="Y56" s="86"/>
      <c r="Z56" s="86"/>
      <c r="AA56" s="86"/>
      <c r="AB56" s="86"/>
    </row>
    <row r="57" spans="8:28" s="90" customFormat="1" ht="11.25">
      <c r="H57" s="85">
        <v>11</v>
      </c>
      <c r="I57" s="85" t="s">
        <v>524</v>
      </c>
      <c r="J57" s="85" t="s">
        <v>522</v>
      </c>
      <c r="K57" s="92">
        <v>0</v>
      </c>
      <c r="L57" s="91"/>
      <c r="M57" s="85"/>
      <c r="N57" s="85" t="s">
        <v>523</v>
      </c>
      <c r="O57" s="85"/>
      <c r="P57" s="85"/>
      <c r="Q57" s="85"/>
      <c r="R57" s="85"/>
      <c r="S57" s="85"/>
      <c r="T57" s="85"/>
      <c r="U57" s="85"/>
      <c r="V57" s="85"/>
      <c r="W57" s="85"/>
      <c r="X57" s="85"/>
      <c r="Y57" s="85"/>
      <c r="Z57" s="85"/>
      <c r="AA57" s="85"/>
      <c r="AB57" s="85"/>
    </row>
    <row r="58" ht="11.25">
      <c r="B58" s="52"/>
    </row>
    <row r="59" ht="11.25">
      <c r="B59" s="52"/>
    </row>
    <row r="60" spans="2:7" ht="6.75" customHeight="1">
      <c r="B60" s="52"/>
      <c r="G60" s="62"/>
    </row>
    <row r="61" spans="2:28" ht="11.25">
      <c r="B61" s="52"/>
      <c r="H61" s="60" t="s">
        <v>45</v>
      </c>
      <c r="I61" s="60" t="s">
        <v>472</v>
      </c>
      <c r="J61" s="60" t="s">
        <v>410</v>
      </c>
      <c r="K61" s="60" t="s">
        <v>1</v>
      </c>
      <c r="L61" s="70"/>
      <c r="M61" s="61"/>
      <c r="N61" s="60"/>
      <c r="O61" s="60"/>
      <c r="P61" s="60"/>
      <c r="Q61" s="60"/>
      <c r="R61" s="60">
        <v>1</v>
      </c>
      <c r="S61" s="60">
        <f>LEN(H61)</f>
        <v>3</v>
      </c>
      <c r="T61" s="60"/>
      <c r="U61" s="60"/>
      <c r="V61" s="60"/>
      <c r="W61" s="60"/>
      <c r="X61" s="60"/>
      <c r="Y61" s="60"/>
      <c r="Z61" s="60"/>
      <c r="AA61" s="60"/>
      <c r="AB61" s="61"/>
    </row>
    <row r="62" spans="2:28" ht="22.5">
      <c r="B62" s="52"/>
      <c r="G62" s="49">
        <v>6</v>
      </c>
      <c r="H62" s="49">
        <v>1</v>
      </c>
      <c r="I62" s="49" t="str">
        <f>N62</f>
        <v>TipoImpuesto</v>
      </c>
      <c r="J62" s="49" t="s">
        <v>404</v>
      </c>
      <c r="K62" s="49" t="s">
        <v>63</v>
      </c>
      <c r="L62" s="70"/>
      <c r="M62" s="49" t="s">
        <v>207</v>
      </c>
      <c r="N62" s="49" t="s">
        <v>210</v>
      </c>
      <c r="O62" s="49" t="s">
        <v>392</v>
      </c>
      <c r="P62" s="49"/>
      <c r="Q62" s="49" t="s">
        <v>393</v>
      </c>
      <c r="R62" s="49">
        <v>4</v>
      </c>
      <c r="S62" s="49">
        <v>5</v>
      </c>
      <c r="T62" s="49"/>
      <c r="U62" s="49"/>
      <c r="V62" s="49"/>
      <c r="W62" s="49"/>
      <c r="X62" s="49">
        <v>1</v>
      </c>
      <c r="Y62" s="49"/>
      <c r="Z62" s="49"/>
      <c r="AA62" s="49" t="str">
        <f>CONCATENATE(G62,",",H62,",'",M62,"','",N62,"','",O62,"',",Q62,",",R62,",",S62,",'",T62,"','",U62,"','",V62,"',",W62,",",X62,",'",Y62,"','",Z62,"')")</f>
        <v>6,1,'CFDEncImpuesto','TipoImpuesto','C',Null,4,5,'','','',,1,'','')</v>
      </c>
      <c r="AB62" s="50" t="s">
        <v>28</v>
      </c>
    </row>
    <row r="63" spans="2:28" ht="11.25">
      <c r="B63" s="52"/>
      <c r="G63" s="49">
        <v>6</v>
      </c>
      <c r="H63" s="49">
        <v>2</v>
      </c>
      <c r="I63" s="49" t="str">
        <f>N63</f>
        <v>PorcentajeImpuesto</v>
      </c>
      <c r="J63" s="49" t="s">
        <v>406</v>
      </c>
      <c r="K63" s="49" t="s">
        <v>63</v>
      </c>
      <c r="L63" s="70"/>
      <c r="M63" s="49" t="s">
        <v>207</v>
      </c>
      <c r="N63" s="49" t="s">
        <v>209</v>
      </c>
      <c r="O63" s="49" t="s">
        <v>56</v>
      </c>
      <c r="P63" s="49">
        <v>2</v>
      </c>
      <c r="Q63" s="49" t="s">
        <v>393</v>
      </c>
      <c r="R63" s="49">
        <v>9</v>
      </c>
      <c r="S63" s="49">
        <v>14</v>
      </c>
      <c r="T63" s="49"/>
      <c r="U63" s="49"/>
      <c r="V63" s="49"/>
      <c r="W63" s="49"/>
      <c r="X63" s="49"/>
      <c r="Y63" s="49"/>
      <c r="Z63" s="49"/>
      <c r="AA63" s="49" t="str">
        <f>CONCATENATE(G63,",",H63,",'",M63,"','",N63,"','",O63,"',",Q63,",",R63,",",S63,",'",T63,"','",U63,"','",V63,"',",W63,",",X63,",'",Y63,"','",Z63,"')")</f>
        <v>6,2,'CFDEncImpuesto','PorcentajeImpuesto','N',Null,9,14,'','','',,,'','')</v>
      </c>
      <c r="AB63" s="49"/>
    </row>
    <row r="64" spans="2:28" ht="11.25">
      <c r="B64" s="52"/>
      <c r="G64" s="49">
        <v>6</v>
      </c>
      <c r="H64" s="49">
        <v>3</v>
      </c>
      <c r="I64" s="49" t="str">
        <f>N64</f>
        <v>MontoImpuesto</v>
      </c>
      <c r="J64" s="49" t="s">
        <v>405</v>
      </c>
      <c r="K64" s="49" t="s">
        <v>63</v>
      </c>
      <c r="L64" s="70"/>
      <c r="M64" s="49" t="s">
        <v>207</v>
      </c>
      <c r="N64" s="49" t="s">
        <v>208</v>
      </c>
      <c r="O64" s="49" t="s">
        <v>56</v>
      </c>
      <c r="P64" s="49">
        <v>2</v>
      </c>
      <c r="Q64" s="49" t="s">
        <v>393</v>
      </c>
      <c r="R64" s="49">
        <v>23</v>
      </c>
      <c r="S64" s="49">
        <v>14</v>
      </c>
      <c r="T64" s="49"/>
      <c r="U64" s="49"/>
      <c r="V64" s="49"/>
      <c r="W64" s="49"/>
      <c r="X64" s="49"/>
      <c r="Y64" s="49"/>
      <c r="Z64" s="49"/>
      <c r="AA64" s="49" t="str">
        <f>CONCATENATE(G64,",",H64,",'",M64,"','",N64,"','",O64,"',",Q64,",",R64,",",S64,",'",T64,"','",U64,"','",V64,"',",W64,",",X64,",'",Y64,"','",Z64,"')")</f>
        <v>6,3,'CFDEncImpuesto','MontoImpuesto','N',Null,23,14,'','','',,,'','')</v>
      </c>
      <c r="AB64" s="49"/>
    </row>
    <row r="65" spans="2:7" ht="6.75" customHeight="1">
      <c r="B65" s="52"/>
      <c r="G65" s="62"/>
    </row>
    <row r="66" ht="11.25">
      <c r="B66" s="52"/>
    </row>
    <row r="67" ht="11.25">
      <c r="B67" s="52"/>
    </row>
    <row r="68" spans="2:28" ht="11.25">
      <c r="B68" s="52"/>
      <c r="H68" s="60" t="s">
        <v>46</v>
      </c>
      <c r="I68" s="60" t="s">
        <v>472</v>
      </c>
      <c r="J68" s="60" t="s">
        <v>415</v>
      </c>
      <c r="K68" s="60" t="s">
        <v>63</v>
      </c>
      <c r="L68" s="70"/>
      <c r="M68" s="61"/>
      <c r="N68" s="60"/>
      <c r="O68" s="60"/>
      <c r="P68" s="60"/>
      <c r="Q68" s="60"/>
      <c r="R68" s="60">
        <v>1</v>
      </c>
      <c r="S68" s="60">
        <f>LEN(H68)</f>
        <v>3</v>
      </c>
      <c r="T68" s="60"/>
      <c r="U68" s="60"/>
      <c r="V68" s="60"/>
      <c r="W68" s="60"/>
      <c r="X68" s="60"/>
      <c r="Y68" s="60"/>
      <c r="Z68" s="60"/>
      <c r="AA68" s="60"/>
      <c r="AB68" s="61"/>
    </row>
    <row r="69" spans="2:28" ht="11.25">
      <c r="B69" s="52"/>
      <c r="G69" s="49">
        <v>7</v>
      </c>
      <c r="H69" s="49">
        <v>1</v>
      </c>
      <c r="I69" s="49" t="str">
        <f>N69</f>
        <v>DiasVencimiento</v>
      </c>
      <c r="J69" s="49" t="s">
        <v>407</v>
      </c>
      <c r="K69" s="49" t="s">
        <v>1</v>
      </c>
      <c r="L69" s="70"/>
      <c r="M69" s="49" t="s">
        <v>200</v>
      </c>
      <c r="N69" s="49" t="s">
        <v>167</v>
      </c>
      <c r="O69" s="49" t="s">
        <v>56</v>
      </c>
      <c r="P69" s="49"/>
      <c r="Q69" s="49" t="s">
        <v>393</v>
      </c>
      <c r="R69" s="49">
        <v>4</v>
      </c>
      <c r="S69" s="49">
        <v>3</v>
      </c>
      <c r="T69" s="49"/>
      <c r="U69" s="49"/>
      <c r="V69" s="49"/>
      <c r="W69" s="49"/>
      <c r="X69" s="49"/>
      <c r="Y69" s="49"/>
      <c r="Z69" s="49"/>
      <c r="AA69" s="49" t="str">
        <f>CONCATENATE(G69,",",H69,",'",M69,"','",N69,"','",O69,"',",Q69,",",R69,",",S69,",'",T69,"','",U69,"','",V69,"',",W69,",",X69,",'",Y69,"','",Z69,"')")</f>
        <v>7,1,'Factura','DiasVencimiento','N',Null,4,3,'','','',,,'','')</v>
      </c>
      <c r="AB69" s="49"/>
    </row>
    <row r="70" spans="2:28" ht="11.25">
      <c r="B70" s="52"/>
      <c r="G70" s="49">
        <v>7</v>
      </c>
      <c r="H70" s="49">
        <v>2</v>
      </c>
      <c r="I70" s="49" t="str">
        <f>N70</f>
        <v>Moneda</v>
      </c>
      <c r="J70" s="49" t="s">
        <v>178</v>
      </c>
      <c r="K70" s="49" t="s">
        <v>63</v>
      </c>
      <c r="L70" s="70"/>
      <c r="M70" s="49" t="s">
        <v>200</v>
      </c>
      <c r="N70" s="49" t="s">
        <v>178</v>
      </c>
      <c r="O70" s="49" t="s">
        <v>392</v>
      </c>
      <c r="P70" s="49"/>
      <c r="Q70" s="49" t="s">
        <v>393</v>
      </c>
      <c r="R70" s="49">
        <v>7</v>
      </c>
      <c r="S70" s="49">
        <v>3</v>
      </c>
      <c r="T70" s="49"/>
      <c r="U70" s="49"/>
      <c r="V70" s="49"/>
      <c r="W70" s="49"/>
      <c r="X70" s="49"/>
      <c r="Y70" s="49"/>
      <c r="Z70" s="49"/>
      <c r="AA70" s="49" t="str">
        <f>CONCATENATE(G70,",",H70,",'",M70,"','",N70,"','",O70,"',",Q70,",",R70,",",S70,",'",T70,"','",U70,"','",V70,"',",W70,",",X70,",'",Y70,"','",Z70,"')")</f>
        <v>7,2,'Factura','Moneda','C',Null,7,3,'','','',,,'','')</v>
      </c>
      <c r="AB70" s="50" t="s">
        <v>261</v>
      </c>
    </row>
    <row r="71" spans="2:28" ht="11.25">
      <c r="B71" s="52"/>
      <c r="G71" s="49">
        <v>7</v>
      </c>
      <c r="H71" s="49">
        <v>3</v>
      </c>
      <c r="I71" s="49" t="str">
        <f>N71</f>
        <v>TipoCambio</v>
      </c>
      <c r="J71" s="49" t="s">
        <v>480</v>
      </c>
      <c r="K71" s="49" t="s">
        <v>1</v>
      </c>
      <c r="L71" s="70"/>
      <c r="M71" s="49" t="s">
        <v>200</v>
      </c>
      <c r="N71" s="49" t="s">
        <v>177</v>
      </c>
      <c r="O71" s="49" t="s">
        <v>56</v>
      </c>
      <c r="P71" s="49">
        <v>4</v>
      </c>
      <c r="Q71" s="49" t="s">
        <v>393</v>
      </c>
      <c r="R71" s="49">
        <v>10</v>
      </c>
      <c r="S71" s="49">
        <v>14</v>
      </c>
      <c r="T71" s="63"/>
      <c r="U71" s="49"/>
      <c r="V71" s="49"/>
      <c r="W71" s="49"/>
      <c r="X71" s="49"/>
      <c r="Y71" s="49"/>
      <c r="Z71" s="49"/>
      <c r="AA71" s="49" t="str">
        <f>CONCATENATE(G71,",",H71,",'",M71,"','",N71,"','",O71,"',",Q71,",",R71,",",S71,",'",T71,"','",U71,"','",V71,"',",W71,",",X71,",'",Y71,"','",Z71,"')")</f>
        <v>7,3,'Factura','TipoCambio','N',Null,10,14,'','','',,,'','')</v>
      </c>
      <c r="AB71" s="49" t="s">
        <v>479</v>
      </c>
    </row>
    <row r="72" spans="2:28" ht="11.25">
      <c r="B72" s="52"/>
      <c r="G72" s="49">
        <v>7</v>
      </c>
      <c r="H72" s="49">
        <v>4</v>
      </c>
      <c r="I72" s="49" t="str">
        <f>N72</f>
        <v>CustomField15</v>
      </c>
      <c r="J72" s="49" t="s">
        <v>408</v>
      </c>
      <c r="K72" s="49" t="s">
        <v>1</v>
      </c>
      <c r="L72" s="70"/>
      <c r="M72" s="49" t="s">
        <v>200</v>
      </c>
      <c r="N72" s="49" t="s">
        <v>314</v>
      </c>
      <c r="O72" s="49" t="s">
        <v>392</v>
      </c>
      <c r="P72" s="49"/>
      <c r="Q72" s="49" t="s">
        <v>393</v>
      </c>
      <c r="R72" s="49">
        <v>24</v>
      </c>
      <c r="S72" s="49">
        <v>254</v>
      </c>
      <c r="T72" s="49"/>
      <c r="U72" s="49"/>
      <c r="V72" s="49"/>
      <c r="W72" s="49"/>
      <c r="X72" s="49"/>
      <c r="Y72" s="49"/>
      <c r="Z72" s="49"/>
      <c r="AA72" s="49" t="str">
        <f>CONCATENATE(G72,",",H72,",'",M72,"','",N72,"','",O72,"',",Q72,",",R72,",",S72,",'",T72,"','",U72,"','",V72,"',",W72,",",X72,",'",Y72,"','",Z72,"')")</f>
        <v>7,4,'Factura','CustomField15','C',Null,24,254,'','','',,,'','')</v>
      </c>
      <c r="AB72" s="49"/>
    </row>
    <row r="73" ht="11.25">
      <c r="B73" s="52"/>
    </row>
    <row r="74" ht="11.25">
      <c r="B74" s="52"/>
    </row>
    <row r="75" spans="2:9" ht="13.5" customHeight="1">
      <c r="B75" s="52"/>
      <c r="F75" s="62"/>
      <c r="G75" s="62"/>
      <c r="H75" s="62"/>
      <c r="I75" s="107" t="s">
        <v>530</v>
      </c>
    </row>
    <row r="76" spans="2:28" ht="11.25">
      <c r="B76" s="52"/>
      <c r="F76" s="62"/>
      <c r="H76" s="60" t="s">
        <v>54</v>
      </c>
      <c r="I76" s="60" t="s">
        <v>472</v>
      </c>
      <c r="J76" s="60" t="s">
        <v>411</v>
      </c>
      <c r="K76" s="60"/>
      <c r="L76" s="70"/>
      <c r="M76" s="61"/>
      <c r="N76" s="60"/>
      <c r="O76" s="60"/>
      <c r="P76" s="60"/>
      <c r="Q76" s="60"/>
      <c r="R76" s="60">
        <v>1</v>
      </c>
      <c r="S76" s="60">
        <f>LEN(H76)</f>
        <v>3</v>
      </c>
      <c r="T76" s="60"/>
      <c r="U76" s="60"/>
      <c r="V76" s="60"/>
      <c r="W76" s="60"/>
      <c r="X76" s="60"/>
      <c r="Y76" s="60"/>
      <c r="Z76" s="60"/>
      <c r="AA76" s="60"/>
      <c r="AB76" s="61"/>
    </row>
    <row r="77" spans="2:28" ht="33.75">
      <c r="B77" s="52"/>
      <c r="F77" s="62"/>
      <c r="G77" s="49">
        <v>11</v>
      </c>
      <c r="H77" s="105">
        <v>1</v>
      </c>
      <c r="I77" s="105" t="str">
        <f>J77</f>
        <v>TipoDireccion</v>
      </c>
      <c r="J77" s="49" t="str">
        <f>N77</f>
        <v>TipoDireccion</v>
      </c>
      <c r="K77" s="82" t="s">
        <v>491</v>
      </c>
      <c r="L77" s="70"/>
      <c r="M77" s="49" t="s">
        <v>320</v>
      </c>
      <c r="N77" s="49" t="s">
        <v>168</v>
      </c>
      <c r="O77" s="49" t="s">
        <v>392</v>
      </c>
      <c r="P77" s="49"/>
      <c r="Q77" s="49" t="s">
        <v>393</v>
      </c>
      <c r="R77" s="49">
        <v>4</v>
      </c>
      <c r="S77" s="49">
        <v>1</v>
      </c>
      <c r="T77" s="49"/>
      <c r="U77" s="49"/>
      <c r="V77" s="49"/>
      <c r="W77" s="49"/>
      <c r="X77" s="49">
        <v>1</v>
      </c>
      <c r="Y77" s="49"/>
      <c r="Z77" s="49"/>
      <c r="AA77" s="49" t="str">
        <f aca="true" t="shared" si="5" ref="AA77:AA90">CONCATENATE(G77,",",H77,",'",M77,"','",N77,"','",O77,"',",Q77,",",R77,",",S77,",'",T77,"','",U77,"','",V77,"',",W77,",",X77,",'",Y77,"','",Z77,"')")</f>
        <v>11,1,'ADDEA2','TipoDireccion','C',Null,4,1,'','','',,1,'','')</v>
      </c>
      <c r="AB77" s="50" t="s">
        <v>488</v>
      </c>
    </row>
    <row r="78" spans="2:28" ht="11.25">
      <c r="B78" s="52"/>
      <c r="F78" s="62"/>
      <c r="G78" s="49">
        <v>11</v>
      </c>
      <c r="H78" s="105">
        <v>2</v>
      </c>
      <c r="I78" s="105" t="str">
        <f aca="true" t="shared" si="6" ref="I78:I90">J78</f>
        <v>Codigo</v>
      </c>
      <c r="J78" s="49" t="str">
        <f>N78</f>
        <v>Codigo</v>
      </c>
      <c r="K78" s="82" t="s">
        <v>496</v>
      </c>
      <c r="L78" s="70"/>
      <c r="M78" s="49" t="s">
        <v>320</v>
      </c>
      <c r="N78" s="49" t="s">
        <v>218</v>
      </c>
      <c r="O78" s="49" t="s">
        <v>392</v>
      </c>
      <c r="P78" s="49"/>
      <c r="Q78" s="49" t="s">
        <v>393</v>
      </c>
      <c r="R78" s="49">
        <v>5</v>
      </c>
      <c r="S78" s="49">
        <v>20</v>
      </c>
      <c r="T78" s="49"/>
      <c r="U78" s="49"/>
      <c r="V78" s="49"/>
      <c r="W78" s="49"/>
      <c r="X78" s="49"/>
      <c r="Y78" s="49"/>
      <c r="Z78" s="49"/>
      <c r="AA78" s="49" t="str">
        <f t="shared" si="5"/>
        <v>11,2,'ADDEA2','Codigo','C',Null,5,20,'','','',,,'','')</v>
      </c>
      <c r="AB78" s="50"/>
    </row>
    <row r="79" spans="2:28" ht="11.25">
      <c r="B79" s="52"/>
      <c r="F79" s="62"/>
      <c r="G79" s="49">
        <v>11</v>
      </c>
      <c r="H79" s="105">
        <v>3</v>
      </c>
      <c r="I79" s="105" t="s">
        <v>219</v>
      </c>
      <c r="J79" s="49" t="s">
        <v>484</v>
      </c>
      <c r="K79" s="82" t="s">
        <v>496</v>
      </c>
      <c r="L79" s="70"/>
      <c r="M79" s="49" t="s">
        <v>320</v>
      </c>
      <c r="N79" s="49" t="s">
        <v>219</v>
      </c>
      <c r="O79" s="49" t="s">
        <v>392</v>
      </c>
      <c r="P79" s="49"/>
      <c r="Q79" s="49" t="s">
        <v>393</v>
      </c>
      <c r="R79" s="49">
        <v>25</v>
      </c>
      <c r="S79" s="49">
        <v>10</v>
      </c>
      <c r="T79" s="49"/>
      <c r="U79" s="49"/>
      <c r="V79" s="49"/>
      <c r="W79" s="49"/>
      <c r="X79" s="49"/>
      <c r="Y79" s="49"/>
      <c r="Z79" s="49"/>
      <c r="AA79" s="49" t="str">
        <f t="shared" si="5"/>
        <v>11,3,'ADDEA2','Sufijo','C',Null,25,10,'','','',,,'','')</v>
      </c>
      <c r="AB79" s="49"/>
    </row>
    <row r="80" spans="2:28" ht="11.25">
      <c r="B80" s="52"/>
      <c r="F80" s="62"/>
      <c r="G80" s="49">
        <v>11</v>
      </c>
      <c r="H80" s="105">
        <v>4</v>
      </c>
      <c r="I80" s="105" t="str">
        <f t="shared" si="6"/>
        <v>Nombre</v>
      </c>
      <c r="J80" s="49" t="str">
        <f aca="true" t="shared" si="7" ref="J80:J90">N80</f>
        <v>Nombre</v>
      </c>
      <c r="K80" s="82" t="s">
        <v>496</v>
      </c>
      <c r="L80" s="70"/>
      <c r="M80" s="49" t="s">
        <v>320</v>
      </c>
      <c r="N80" s="49" t="s">
        <v>55</v>
      </c>
      <c r="O80" s="49" t="s">
        <v>392</v>
      </c>
      <c r="P80" s="49"/>
      <c r="Q80" s="49" t="s">
        <v>393</v>
      </c>
      <c r="R80" s="49">
        <v>35</v>
      </c>
      <c r="S80" s="49">
        <v>150</v>
      </c>
      <c r="T80" s="49"/>
      <c r="U80" s="49"/>
      <c r="V80" s="49"/>
      <c r="W80" s="49"/>
      <c r="X80" s="49"/>
      <c r="Y80" s="49"/>
      <c r="Z80" s="49"/>
      <c r="AA80" s="49" t="str">
        <f t="shared" si="5"/>
        <v>11,4,'ADDEA2','Nombre','C',Null,35,150,'','','',,,'','')</v>
      </c>
      <c r="AB80" s="49"/>
    </row>
    <row r="81" spans="2:28" ht="11.25">
      <c r="B81" s="52"/>
      <c r="F81" s="62"/>
      <c r="G81" s="49">
        <v>11</v>
      </c>
      <c r="H81" s="105">
        <v>5</v>
      </c>
      <c r="I81" s="105" t="str">
        <f t="shared" si="6"/>
        <v>Calle</v>
      </c>
      <c r="J81" s="49" t="str">
        <f t="shared" si="7"/>
        <v>Calle</v>
      </c>
      <c r="K81" s="82"/>
      <c r="L81" s="70"/>
      <c r="M81" s="49" t="s">
        <v>320</v>
      </c>
      <c r="N81" s="49" t="s">
        <v>15</v>
      </c>
      <c r="O81" s="49" t="s">
        <v>392</v>
      </c>
      <c r="P81" s="49"/>
      <c r="Q81" s="49" t="s">
        <v>393</v>
      </c>
      <c r="R81" s="49">
        <v>185</v>
      </c>
      <c r="S81" s="49">
        <v>50</v>
      </c>
      <c r="T81" s="49"/>
      <c r="U81" s="49"/>
      <c r="V81" s="49"/>
      <c r="W81" s="49"/>
      <c r="X81" s="49"/>
      <c r="Y81" s="49"/>
      <c r="Z81" s="49"/>
      <c r="AA81" s="49" t="str">
        <f t="shared" si="5"/>
        <v>11,5,'ADDEA2','Calle','C',Null,185,50,'','','',,,'','')</v>
      </c>
      <c r="AB81" s="49"/>
    </row>
    <row r="82" spans="2:28" ht="11.25">
      <c r="B82" s="52"/>
      <c r="F82" s="62"/>
      <c r="G82" s="49">
        <v>11</v>
      </c>
      <c r="H82" s="105">
        <v>6</v>
      </c>
      <c r="I82" s="105" t="str">
        <f t="shared" si="6"/>
        <v>NoExterior</v>
      </c>
      <c r="J82" s="49" t="str">
        <f t="shared" si="7"/>
        <v>NoExterior</v>
      </c>
      <c r="K82" s="82"/>
      <c r="L82" s="70"/>
      <c r="M82" s="49" t="s">
        <v>320</v>
      </c>
      <c r="N82" s="49" t="s">
        <v>16</v>
      </c>
      <c r="O82" s="49" t="s">
        <v>392</v>
      </c>
      <c r="P82" s="49"/>
      <c r="Q82" s="49" t="s">
        <v>393</v>
      </c>
      <c r="R82" s="49">
        <v>235</v>
      </c>
      <c r="S82" s="49">
        <v>20</v>
      </c>
      <c r="T82" s="49"/>
      <c r="U82" s="49"/>
      <c r="V82" s="49"/>
      <c r="W82" s="49"/>
      <c r="X82" s="49"/>
      <c r="Y82" s="49"/>
      <c r="Z82" s="49"/>
      <c r="AA82" s="49" t="str">
        <f t="shared" si="5"/>
        <v>11,6,'ADDEA2','NoExterior','C',Null,235,20,'','','',,,'','')</v>
      </c>
      <c r="AB82" s="49"/>
    </row>
    <row r="83" spans="2:28" ht="11.25">
      <c r="B83" s="52"/>
      <c r="F83" s="62"/>
      <c r="G83" s="49">
        <v>11</v>
      </c>
      <c r="H83" s="105">
        <v>7</v>
      </c>
      <c r="I83" s="105" t="str">
        <f t="shared" si="6"/>
        <v>NoInterior</v>
      </c>
      <c r="J83" s="49" t="str">
        <f t="shared" si="7"/>
        <v>NoInterior</v>
      </c>
      <c r="K83" s="82"/>
      <c r="L83" s="70"/>
      <c r="M83" s="49" t="s">
        <v>320</v>
      </c>
      <c r="N83" s="49" t="s">
        <v>17</v>
      </c>
      <c r="O83" s="49" t="s">
        <v>392</v>
      </c>
      <c r="P83" s="49"/>
      <c r="Q83" s="49" t="s">
        <v>393</v>
      </c>
      <c r="R83" s="49">
        <v>255</v>
      </c>
      <c r="S83" s="49">
        <v>50</v>
      </c>
      <c r="T83" s="49"/>
      <c r="U83" s="49"/>
      <c r="V83" s="49"/>
      <c r="W83" s="49"/>
      <c r="X83" s="49"/>
      <c r="Y83" s="49"/>
      <c r="Z83" s="49"/>
      <c r="AA83" s="49" t="str">
        <f t="shared" si="5"/>
        <v>11,7,'ADDEA2','NoInterior','C',Null,255,50,'','','',,,'','')</v>
      </c>
      <c r="AB83" s="49"/>
    </row>
    <row r="84" spans="2:28" ht="11.25">
      <c r="B84" s="52"/>
      <c r="F84" s="62"/>
      <c r="G84" s="49">
        <v>11</v>
      </c>
      <c r="H84" s="105">
        <v>8</v>
      </c>
      <c r="I84" s="105" t="str">
        <f t="shared" si="6"/>
        <v>Colonia</v>
      </c>
      <c r="J84" s="49" t="str">
        <f t="shared" si="7"/>
        <v>Colonia</v>
      </c>
      <c r="K84" s="82"/>
      <c r="L84" s="70"/>
      <c r="M84" s="49" t="s">
        <v>320</v>
      </c>
      <c r="N84" s="49" t="s">
        <v>18</v>
      </c>
      <c r="O84" s="49" t="s">
        <v>392</v>
      </c>
      <c r="P84" s="49"/>
      <c r="Q84" s="49" t="s">
        <v>393</v>
      </c>
      <c r="R84" s="49">
        <v>305</v>
      </c>
      <c r="S84" s="49">
        <v>50</v>
      </c>
      <c r="T84" s="49"/>
      <c r="U84" s="49"/>
      <c r="V84" s="49"/>
      <c r="W84" s="49"/>
      <c r="X84" s="49"/>
      <c r="Y84" s="49"/>
      <c r="Z84" s="49"/>
      <c r="AA84" s="49" t="str">
        <f t="shared" si="5"/>
        <v>11,8,'ADDEA2','Colonia','C',Null,305,50,'','','',,,'','')</v>
      </c>
      <c r="AB84" s="49"/>
    </row>
    <row r="85" spans="2:28" ht="11.25">
      <c r="B85" s="52"/>
      <c r="F85" s="62"/>
      <c r="G85" s="49">
        <v>11</v>
      </c>
      <c r="H85" s="105">
        <v>9</v>
      </c>
      <c r="I85" s="105" t="str">
        <f t="shared" si="6"/>
        <v>Localidad</v>
      </c>
      <c r="J85" s="49" t="str">
        <f t="shared" si="7"/>
        <v>Localidad</v>
      </c>
      <c r="K85" s="82"/>
      <c r="L85" s="70"/>
      <c r="M85" s="49" t="s">
        <v>320</v>
      </c>
      <c r="N85" s="49" t="s">
        <v>19</v>
      </c>
      <c r="O85" s="49" t="s">
        <v>392</v>
      </c>
      <c r="P85" s="49"/>
      <c r="Q85" s="49" t="s">
        <v>393</v>
      </c>
      <c r="R85" s="49">
        <v>355</v>
      </c>
      <c r="S85" s="49">
        <v>50</v>
      </c>
      <c r="T85" s="49"/>
      <c r="U85" s="49"/>
      <c r="V85" s="49"/>
      <c r="W85" s="49"/>
      <c r="X85" s="49"/>
      <c r="Y85" s="49"/>
      <c r="Z85" s="49"/>
      <c r="AA85" s="49" t="str">
        <f t="shared" si="5"/>
        <v>11,9,'ADDEA2','Localidad','C',Null,355,50,'','','',,,'','')</v>
      </c>
      <c r="AB85" s="49"/>
    </row>
    <row r="86" spans="2:28" ht="11.25">
      <c r="B86" s="52"/>
      <c r="F86" s="62"/>
      <c r="G86" s="49">
        <v>11</v>
      </c>
      <c r="H86" s="105">
        <v>10</v>
      </c>
      <c r="I86" s="105" t="str">
        <f t="shared" si="6"/>
        <v>Referencia</v>
      </c>
      <c r="J86" s="49" t="str">
        <f t="shared" si="7"/>
        <v>Referencia</v>
      </c>
      <c r="K86" s="82"/>
      <c r="L86" s="70"/>
      <c r="M86" s="49" t="s">
        <v>320</v>
      </c>
      <c r="N86" s="49" t="s">
        <v>20</v>
      </c>
      <c r="O86" s="49" t="s">
        <v>392</v>
      </c>
      <c r="P86" s="49"/>
      <c r="Q86" s="49" t="s">
        <v>393</v>
      </c>
      <c r="R86" s="49">
        <v>405</v>
      </c>
      <c r="S86" s="49">
        <v>50</v>
      </c>
      <c r="T86" s="49"/>
      <c r="U86" s="49"/>
      <c r="V86" s="49"/>
      <c r="W86" s="49"/>
      <c r="X86" s="49"/>
      <c r="Y86" s="49"/>
      <c r="Z86" s="49"/>
      <c r="AA86" s="49" t="str">
        <f t="shared" si="5"/>
        <v>11,10,'ADDEA2','Referencia','C',Null,405,50,'','','',,,'','')</v>
      </c>
      <c r="AB86" s="49"/>
    </row>
    <row r="87" spans="2:28" ht="11.25">
      <c r="B87" s="52"/>
      <c r="F87" s="62"/>
      <c r="G87" s="49">
        <v>11</v>
      </c>
      <c r="H87" s="105">
        <v>11</v>
      </c>
      <c r="I87" s="105" t="str">
        <f t="shared" si="6"/>
        <v>Municipio</v>
      </c>
      <c r="J87" s="49" t="str">
        <f t="shared" si="7"/>
        <v>Municipio</v>
      </c>
      <c r="K87" s="82"/>
      <c r="L87" s="70"/>
      <c r="M87" s="49" t="s">
        <v>320</v>
      </c>
      <c r="N87" s="49" t="s">
        <v>21</v>
      </c>
      <c r="O87" s="49" t="s">
        <v>392</v>
      </c>
      <c r="P87" s="49"/>
      <c r="Q87" s="49" t="s">
        <v>393</v>
      </c>
      <c r="R87" s="49">
        <v>455</v>
      </c>
      <c r="S87" s="49">
        <v>50</v>
      </c>
      <c r="T87" s="49"/>
      <c r="U87" s="49"/>
      <c r="V87" s="49"/>
      <c r="W87" s="49"/>
      <c r="X87" s="49"/>
      <c r="Y87" s="49"/>
      <c r="Z87" s="49"/>
      <c r="AA87" s="49" t="str">
        <f t="shared" si="5"/>
        <v>11,11,'ADDEA2','Municipio','C',Null,455,50,'','','',,,'','')</v>
      </c>
      <c r="AB87" s="49"/>
    </row>
    <row r="88" spans="2:28" ht="10.5" customHeight="1">
      <c r="B88" s="52"/>
      <c r="F88" s="62"/>
      <c r="G88" s="49">
        <v>11</v>
      </c>
      <c r="H88" s="105">
        <v>12</v>
      </c>
      <c r="I88" s="105" t="str">
        <f t="shared" si="6"/>
        <v>Estado</v>
      </c>
      <c r="J88" s="49" t="str">
        <f t="shared" si="7"/>
        <v>Estado</v>
      </c>
      <c r="K88" s="82"/>
      <c r="L88" s="70"/>
      <c r="M88" s="49" t="s">
        <v>320</v>
      </c>
      <c r="N88" s="49" t="s">
        <v>22</v>
      </c>
      <c r="O88" s="49" t="s">
        <v>392</v>
      </c>
      <c r="P88" s="49"/>
      <c r="Q88" s="49" t="s">
        <v>393</v>
      </c>
      <c r="R88" s="49">
        <v>505</v>
      </c>
      <c r="S88" s="49">
        <v>50</v>
      </c>
      <c r="T88" s="49"/>
      <c r="U88" s="49"/>
      <c r="V88" s="49"/>
      <c r="W88" s="49"/>
      <c r="X88" s="49"/>
      <c r="Y88" s="49"/>
      <c r="Z88" s="49"/>
      <c r="AA88" s="49" t="str">
        <f t="shared" si="5"/>
        <v>11,12,'ADDEA2','Estado','C',Null,505,50,'','','',,,'','')</v>
      </c>
      <c r="AB88" s="49"/>
    </row>
    <row r="89" spans="2:28" ht="10.5" customHeight="1">
      <c r="B89" s="52"/>
      <c r="F89" s="62"/>
      <c r="G89" s="49">
        <v>11</v>
      </c>
      <c r="H89" s="105">
        <v>13</v>
      </c>
      <c r="I89" s="105" t="str">
        <f t="shared" si="6"/>
        <v>Pais</v>
      </c>
      <c r="J89" s="49" t="str">
        <f t="shared" si="7"/>
        <v>Pais</v>
      </c>
      <c r="K89" s="82"/>
      <c r="L89" s="70"/>
      <c r="M89" s="49" t="s">
        <v>320</v>
      </c>
      <c r="N89" s="49" t="s">
        <v>23</v>
      </c>
      <c r="O89" s="49" t="s">
        <v>392</v>
      </c>
      <c r="P89" s="49"/>
      <c r="Q89" s="49" t="s">
        <v>393</v>
      </c>
      <c r="R89" s="49">
        <v>555</v>
      </c>
      <c r="S89" s="49">
        <v>50</v>
      </c>
      <c r="T89" s="49"/>
      <c r="U89" s="49"/>
      <c r="V89" s="49"/>
      <c r="W89" s="49"/>
      <c r="X89" s="49"/>
      <c r="Y89" s="49"/>
      <c r="Z89" s="49"/>
      <c r="AA89" s="49" t="str">
        <f t="shared" si="5"/>
        <v>11,13,'ADDEA2','Pais','C',Null,555,50,'','','',,,'','')</v>
      </c>
      <c r="AB89" s="49"/>
    </row>
    <row r="90" spans="2:28" ht="10.5" customHeight="1">
      <c r="B90" s="52"/>
      <c r="F90" s="62"/>
      <c r="G90" s="49">
        <v>11</v>
      </c>
      <c r="H90" s="105">
        <v>14</v>
      </c>
      <c r="I90" s="105" t="str">
        <f t="shared" si="6"/>
        <v>CodigoPostal</v>
      </c>
      <c r="J90" s="49" t="str">
        <f t="shared" si="7"/>
        <v>CodigoPostal</v>
      </c>
      <c r="K90" s="82"/>
      <c r="L90" s="70"/>
      <c r="M90" s="49" t="s">
        <v>320</v>
      </c>
      <c r="N90" s="49" t="s">
        <v>24</v>
      </c>
      <c r="O90" s="49" t="s">
        <v>392</v>
      </c>
      <c r="P90" s="49"/>
      <c r="Q90" s="49" t="s">
        <v>393</v>
      </c>
      <c r="R90" s="49">
        <v>605</v>
      </c>
      <c r="S90" s="49">
        <v>5</v>
      </c>
      <c r="T90" s="49"/>
      <c r="U90" s="49"/>
      <c r="V90" s="49"/>
      <c r="W90" s="49"/>
      <c r="X90" s="49"/>
      <c r="Y90" s="49"/>
      <c r="Z90" s="49"/>
      <c r="AA90" s="49" t="str">
        <f t="shared" si="5"/>
        <v>11,14,'ADDEA2','CodigoPostal','C',Null,605,5,'','','',,,'','')</v>
      </c>
      <c r="AB90" s="49"/>
    </row>
    <row r="91" spans="7:28" s="79" customFormat="1" ht="10.5" customHeight="1">
      <c r="G91" s="80"/>
      <c r="H91" s="80">
        <v>15</v>
      </c>
      <c r="I91" s="81" t="s">
        <v>492</v>
      </c>
      <c r="J91" s="80" t="s">
        <v>493</v>
      </c>
      <c r="K91" s="80"/>
      <c r="L91" s="80"/>
      <c r="M91" s="80"/>
      <c r="N91" s="80"/>
      <c r="O91" s="80"/>
      <c r="P91" s="80"/>
      <c r="Q91" s="80"/>
      <c r="R91" s="80"/>
      <c r="S91" s="80"/>
      <c r="T91" s="80"/>
      <c r="U91" s="80"/>
      <c r="V91" s="80"/>
      <c r="W91" s="80"/>
      <c r="X91" s="80"/>
      <c r="Y91" s="80"/>
      <c r="Z91" s="80"/>
      <c r="AA91" s="80"/>
      <c r="AB91" s="80"/>
    </row>
    <row r="92" spans="7:28" s="79" customFormat="1" ht="10.5" customHeight="1">
      <c r="G92" s="80"/>
      <c r="H92" s="80">
        <v>16</v>
      </c>
      <c r="I92" s="81" t="s">
        <v>494</v>
      </c>
      <c r="J92" s="80" t="s">
        <v>495</v>
      </c>
      <c r="K92" s="80"/>
      <c r="L92" s="80"/>
      <c r="M92" s="80"/>
      <c r="N92" s="80"/>
      <c r="O92" s="80"/>
      <c r="P92" s="80"/>
      <c r="Q92" s="80"/>
      <c r="R92" s="80"/>
      <c r="S92" s="80"/>
      <c r="T92" s="80"/>
      <c r="U92" s="80"/>
      <c r="V92" s="80"/>
      <c r="W92" s="80"/>
      <c r="X92" s="80"/>
      <c r="Y92" s="80"/>
      <c r="Z92" s="80"/>
      <c r="AA92" s="80"/>
      <c r="AB92" s="80"/>
    </row>
    <row r="93" spans="2:8" ht="6.75" customHeight="1">
      <c r="B93" s="52"/>
      <c r="F93" s="62"/>
      <c r="G93" s="62"/>
      <c r="H93" s="62"/>
    </row>
    <row r="94" spans="2:9" ht="11.25">
      <c r="B94" s="52"/>
      <c r="I94" s="73"/>
    </row>
    <row r="95" spans="2:28" ht="11.25">
      <c r="B95" s="52"/>
      <c r="H95" s="60" t="s">
        <v>57</v>
      </c>
      <c r="I95" s="60" t="s">
        <v>472</v>
      </c>
      <c r="J95" s="60" t="s">
        <v>416</v>
      </c>
      <c r="K95" s="60"/>
      <c r="L95" s="70"/>
      <c r="M95" s="61"/>
      <c r="N95" s="60"/>
      <c r="O95" s="60"/>
      <c r="P95" s="60"/>
      <c r="Q95" s="60"/>
      <c r="R95" s="60">
        <v>1</v>
      </c>
      <c r="S95" s="60">
        <f>LEN(H95)</f>
        <v>3</v>
      </c>
      <c r="T95" s="60"/>
      <c r="U95" s="60"/>
      <c r="V95" s="60"/>
      <c r="W95" s="60"/>
      <c r="X95" s="60"/>
      <c r="Y95" s="60"/>
      <c r="Z95" s="60"/>
      <c r="AA95" s="60"/>
      <c r="AB95" s="61"/>
    </row>
    <row r="96" spans="2:28" ht="10.5" customHeight="1">
      <c r="B96" s="52"/>
      <c r="G96" s="49">
        <v>12</v>
      </c>
      <c r="H96" s="49">
        <v>1</v>
      </c>
      <c r="I96" s="49" t="str">
        <f aca="true" t="shared" si="8" ref="I96:I102">J96</f>
        <v>NumeroPedimento</v>
      </c>
      <c r="J96" s="49" t="str">
        <f aca="true" t="shared" si="9" ref="J96:J102">N96</f>
        <v>NumeroPedimento</v>
      </c>
      <c r="K96" s="49"/>
      <c r="L96" s="70"/>
      <c r="M96" s="49" t="s">
        <v>321</v>
      </c>
      <c r="N96" s="49" t="s">
        <v>169</v>
      </c>
      <c r="O96" s="49" t="s">
        <v>392</v>
      </c>
      <c r="P96" s="49"/>
      <c r="Q96" s="49" t="s">
        <v>393</v>
      </c>
      <c r="R96" s="49">
        <v>4</v>
      </c>
      <c r="S96" s="49">
        <v>20</v>
      </c>
      <c r="T96" s="49"/>
      <c r="U96" s="49"/>
      <c r="V96" s="49"/>
      <c r="W96" s="49"/>
      <c r="X96" s="49">
        <v>1</v>
      </c>
      <c r="Y96" s="49"/>
      <c r="Z96" s="49"/>
      <c r="AA96" s="49" t="str">
        <f aca="true" t="shared" si="10" ref="AA96:AA102">CONCATENATE(G96,",",H96,",'",M96,"','",N96,"','",O96,"',",Q96,",",R96,",",S96,",'",T96,"','",U96,"','",V96,"',",W96,",",X96,",'",Y96,"','",Z96,"')")</f>
        <v>12,1,'ADDEA3','NumeroPedimento','C',Null,4,20,'','','',,1,'','')</v>
      </c>
      <c r="AB96" s="49"/>
    </row>
    <row r="97" spans="2:28" ht="10.5" customHeight="1">
      <c r="B97" s="52"/>
      <c r="G97" s="49">
        <v>12</v>
      </c>
      <c r="H97" s="49">
        <v>2</v>
      </c>
      <c r="I97" s="49" t="str">
        <f t="shared" si="8"/>
        <v>Fecha </v>
      </c>
      <c r="J97" s="49" t="str">
        <f t="shared" si="9"/>
        <v>Fecha </v>
      </c>
      <c r="K97" s="49"/>
      <c r="L97" s="70"/>
      <c r="M97" s="49" t="s">
        <v>321</v>
      </c>
      <c r="N97" s="49" t="s">
        <v>6</v>
      </c>
      <c r="O97" s="49" t="s">
        <v>271</v>
      </c>
      <c r="P97" s="49"/>
      <c r="Q97" s="49" t="s">
        <v>393</v>
      </c>
      <c r="R97" s="49">
        <v>24</v>
      </c>
      <c r="S97" s="49">
        <v>10</v>
      </c>
      <c r="T97" s="49" t="s">
        <v>270</v>
      </c>
      <c r="U97" s="49"/>
      <c r="V97" s="49"/>
      <c r="W97" s="49"/>
      <c r="X97" s="49"/>
      <c r="Y97" s="49"/>
      <c r="Z97" s="49"/>
      <c r="AA97" s="49" t="str">
        <f t="shared" si="10"/>
        <v>12,2,'ADDEA3','Fecha ','D',Null,24,10,'YYYY-MM-DD','','',,,'','')</v>
      </c>
      <c r="AB97" s="49"/>
    </row>
    <row r="98" spans="2:28" ht="10.5" customHeight="1">
      <c r="B98" s="52"/>
      <c r="G98" s="49">
        <v>12</v>
      </c>
      <c r="H98" s="49">
        <v>3</v>
      </c>
      <c r="I98" s="49" t="str">
        <f t="shared" si="8"/>
        <v>Aduana </v>
      </c>
      <c r="J98" s="49" t="str">
        <f t="shared" si="9"/>
        <v>Aduana </v>
      </c>
      <c r="K98" s="49"/>
      <c r="L98" s="70"/>
      <c r="M98" s="49" t="s">
        <v>321</v>
      </c>
      <c r="N98" s="49" t="s">
        <v>53</v>
      </c>
      <c r="O98" s="49" t="s">
        <v>392</v>
      </c>
      <c r="P98" s="49"/>
      <c r="Q98" s="49" t="s">
        <v>393</v>
      </c>
      <c r="R98" s="49">
        <v>34</v>
      </c>
      <c r="S98" s="49">
        <v>50</v>
      </c>
      <c r="T98" s="49"/>
      <c r="U98" s="49"/>
      <c r="V98" s="49"/>
      <c r="W98" s="49"/>
      <c r="X98" s="49"/>
      <c r="Y98" s="49"/>
      <c r="Z98" s="49"/>
      <c r="AA98" s="49" t="str">
        <f t="shared" si="10"/>
        <v>12,3,'ADDEA3','Aduana ','C',Null,34,50,'','','',,,'','')</v>
      </c>
      <c r="AB98" s="49"/>
    </row>
    <row r="99" spans="2:28" ht="10.5" customHeight="1">
      <c r="B99" s="52"/>
      <c r="G99" s="49">
        <v>12</v>
      </c>
      <c r="H99" s="49">
        <v>4</v>
      </c>
      <c r="I99" s="49" t="str">
        <f t="shared" si="8"/>
        <v>Origen</v>
      </c>
      <c r="J99" s="49" t="str">
        <f t="shared" si="9"/>
        <v>Origen</v>
      </c>
      <c r="K99" s="49"/>
      <c r="L99" s="70"/>
      <c r="M99" s="49" t="s">
        <v>321</v>
      </c>
      <c r="N99" s="49" t="s">
        <v>58</v>
      </c>
      <c r="O99" s="49" t="s">
        <v>392</v>
      </c>
      <c r="P99" s="49"/>
      <c r="Q99" s="49" t="s">
        <v>393</v>
      </c>
      <c r="R99" s="49">
        <v>84</v>
      </c>
      <c r="S99" s="49">
        <v>20</v>
      </c>
      <c r="T99" s="49"/>
      <c r="U99" s="49"/>
      <c r="V99" s="49"/>
      <c r="W99" s="49"/>
      <c r="X99" s="49"/>
      <c r="Y99" s="49"/>
      <c r="Z99" s="49"/>
      <c r="AA99" s="49" t="str">
        <f t="shared" si="10"/>
        <v>12,4,'ADDEA3','Origen','C',Null,84,20,'','','',,,'','')</v>
      </c>
      <c r="AB99" s="49"/>
    </row>
    <row r="100" spans="2:28" ht="10.5" customHeight="1">
      <c r="B100" s="52"/>
      <c r="G100" s="49">
        <v>12</v>
      </c>
      <c r="H100" s="49">
        <v>5</v>
      </c>
      <c r="I100" s="49" t="str">
        <f t="shared" si="8"/>
        <v>AcuseDeRecibo</v>
      </c>
      <c r="J100" s="49" t="str">
        <f t="shared" si="9"/>
        <v>AcuseDeRecibo</v>
      </c>
      <c r="K100" s="49"/>
      <c r="L100" s="70"/>
      <c r="M100" s="49" t="s">
        <v>321</v>
      </c>
      <c r="N100" s="49" t="s">
        <v>211</v>
      </c>
      <c r="O100" s="49" t="s">
        <v>392</v>
      </c>
      <c r="P100" s="49"/>
      <c r="Q100" s="49" t="s">
        <v>393</v>
      </c>
      <c r="R100" s="49">
        <v>104</v>
      </c>
      <c r="S100" s="49">
        <v>20</v>
      </c>
      <c r="T100" s="49"/>
      <c r="U100" s="49"/>
      <c r="V100" s="49"/>
      <c r="W100" s="49"/>
      <c r="X100" s="49"/>
      <c r="Y100" s="49"/>
      <c r="Z100" s="49"/>
      <c r="AA100" s="49" t="str">
        <f t="shared" si="10"/>
        <v>12,5,'ADDEA3','AcuseDeRecibo','C',Null,104,20,'','','',,,'','')</v>
      </c>
      <c r="AB100" s="49"/>
    </row>
    <row r="101" spans="2:28" ht="10.5" customHeight="1">
      <c r="B101" s="52"/>
      <c r="G101" s="49">
        <v>12</v>
      </c>
      <c r="H101" s="49">
        <v>6</v>
      </c>
      <c r="I101" s="49" t="str">
        <f t="shared" si="8"/>
        <v>Patente</v>
      </c>
      <c r="J101" s="49" t="str">
        <f t="shared" si="9"/>
        <v>Patente</v>
      </c>
      <c r="K101" s="49"/>
      <c r="L101" s="70"/>
      <c r="M101" s="49" t="s">
        <v>321</v>
      </c>
      <c r="N101" s="49" t="s">
        <v>176</v>
      </c>
      <c r="O101" s="49" t="s">
        <v>392</v>
      </c>
      <c r="P101" s="49"/>
      <c r="Q101" s="49" t="s">
        <v>393</v>
      </c>
      <c r="R101" s="49">
        <v>124</v>
      </c>
      <c r="S101" s="49">
        <v>20</v>
      </c>
      <c r="T101" s="49"/>
      <c r="U101" s="49"/>
      <c r="V101" s="49"/>
      <c r="W101" s="49"/>
      <c r="X101" s="49"/>
      <c r="Y101" s="49"/>
      <c r="Z101" s="49"/>
      <c r="AA101" s="49" t="str">
        <f t="shared" si="10"/>
        <v>12,6,'ADDEA3','Patente','C',Null,124,20,'','','',,,'','')</v>
      </c>
      <c r="AB101" s="49"/>
    </row>
    <row r="102" spans="2:28" ht="11.25">
      <c r="B102" s="52"/>
      <c r="G102" s="49">
        <v>12</v>
      </c>
      <c r="H102" s="49">
        <v>7</v>
      </c>
      <c r="I102" s="49" t="str">
        <f t="shared" si="8"/>
        <v>Destino</v>
      </c>
      <c r="J102" s="49" t="str">
        <f t="shared" si="9"/>
        <v>Destino</v>
      </c>
      <c r="K102" s="49"/>
      <c r="L102" s="70"/>
      <c r="M102" s="49" t="s">
        <v>321</v>
      </c>
      <c r="N102" s="49" t="s">
        <v>174</v>
      </c>
      <c r="O102" s="49" t="s">
        <v>392</v>
      </c>
      <c r="P102" s="49"/>
      <c r="Q102" s="49" t="s">
        <v>393</v>
      </c>
      <c r="R102" s="49">
        <v>144</v>
      </c>
      <c r="S102" s="49">
        <v>20</v>
      </c>
      <c r="T102" s="49"/>
      <c r="U102" s="49"/>
      <c r="V102" s="49"/>
      <c r="W102" s="49"/>
      <c r="X102" s="49"/>
      <c r="Y102" s="49"/>
      <c r="Z102" s="49"/>
      <c r="AA102" s="49" t="str">
        <f t="shared" si="10"/>
        <v>12,7,'ADDEA3','Destino','C',Null,144,20,'','','',,,'','')</v>
      </c>
      <c r="AB102" s="49"/>
    </row>
    <row r="103" ht="11.25">
      <c r="B103" s="52"/>
    </row>
    <row r="104" spans="2:10" ht="11.25">
      <c r="B104" s="52"/>
      <c r="H104" s="60" t="s">
        <v>550</v>
      </c>
      <c r="I104" s="60" t="s">
        <v>472</v>
      </c>
      <c r="J104" s="60" t="s">
        <v>551</v>
      </c>
    </row>
    <row r="105" spans="2:28" ht="11.25">
      <c r="B105" s="52"/>
      <c r="H105" s="51">
        <v>1</v>
      </c>
      <c r="I105" s="51" t="s">
        <v>552</v>
      </c>
      <c r="J105" s="51" t="s">
        <v>552</v>
      </c>
      <c r="AB105" s="51" t="s">
        <v>553</v>
      </c>
    </row>
    <row r="106" spans="2:10" ht="11.25">
      <c r="B106" s="52"/>
      <c r="H106" s="51">
        <v>2</v>
      </c>
      <c r="I106" s="51" t="s">
        <v>554</v>
      </c>
      <c r="J106" s="51" t="s">
        <v>555</v>
      </c>
    </row>
    <row r="107" ht="11.25">
      <c r="B107" s="52"/>
    </row>
    <row r="108" ht="11.25">
      <c r="B108" s="52"/>
    </row>
    <row r="109" spans="2:8" ht="8.25" customHeight="1">
      <c r="B109" s="52"/>
      <c r="F109" s="62"/>
      <c r="G109" s="62"/>
      <c r="H109" s="62"/>
    </row>
    <row r="110" spans="2:28" ht="11.25">
      <c r="B110" s="52"/>
      <c r="F110" s="62"/>
      <c r="H110" s="60" t="s">
        <v>181</v>
      </c>
      <c r="I110" s="60" t="s">
        <v>472</v>
      </c>
      <c r="J110" s="60" t="s">
        <v>419</v>
      </c>
      <c r="K110" s="60"/>
      <c r="L110" s="70"/>
      <c r="M110" s="61"/>
      <c r="N110" s="60"/>
      <c r="O110" s="60"/>
      <c r="P110" s="60"/>
      <c r="Q110" s="60"/>
      <c r="R110" s="60">
        <v>1</v>
      </c>
      <c r="S110" s="60">
        <f>LEN(H110)</f>
        <v>3</v>
      </c>
      <c r="T110" s="60"/>
      <c r="U110" s="60"/>
      <c r="V110" s="60"/>
      <c r="W110" s="60"/>
      <c r="X110" s="60"/>
      <c r="Y110" s="60"/>
      <c r="Z110" s="60"/>
      <c r="AA110" s="60"/>
      <c r="AB110" s="61"/>
    </row>
    <row r="111" spans="2:28" ht="11.25">
      <c r="B111" s="52"/>
      <c r="F111" s="62"/>
      <c r="G111" s="49">
        <v>15</v>
      </c>
      <c r="H111" s="49">
        <v>1</v>
      </c>
      <c r="I111" s="49" t="str">
        <f>J111</f>
        <v>Importe</v>
      </c>
      <c r="J111" s="49" t="s">
        <v>36</v>
      </c>
      <c r="K111" s="71" t="s">
        <v>1</v>
      </c>
      <c r="L111" s="70"/>
      <c r="M111" s="49" t="s">
        <v>382</v>
      </c>
      <c r="N111" s="49" t="s">
        <v>36</v>
      </c>
      <c r="O111" s="49" t="s">
        <v>56</v>
      </c>
      <c r="P111" s="49">
        <v>2</v>
      </c>
      <c r="Q111" s="49" t="s">
        <v>393</v>
      </c>
      <c r="R111" s="49">
        <v>4</v>
      </c>
      <c r="S111" s="49">
        <v>14</v>
      </c>
      <c r="T111" s="49"/>
      <c r="U111" s="49"/>
      <c r="V111" s="49"/>
      <c r="W111" s="49"/>
      <c r="X111" s="49">
        <v>1</v>
      </c>
      <c r="Y111" s="49"/>
      <c r="Z111" s="49"/>
      <c r="AA111" s="49" t="str">
        <f>CONCATENATE(G111,",",H111,",'",M111,"','",N111,"','",O111,"',",Q111,",",R111,",",S111,",'",T111,"','",U111,"','",V111,"',",W111,",",X111,",'",Y111,"','",Z111,"')")</f>
        <v>15,1,'CFDEncCargoDescuento','Importe','N',Null,4,14,'','','',,1,'','')</v>
      </c>
      <c r="AB111" s="49"/>
    </row>
    <row r="112" spans="2:28" ht="11.25">
      <c r="B112" s="52"/>
      <c r="F112" s="62"/>
      <c r="G112" s="49">
        <v>15</v>
      </c>
      <c r="H112" s="49">
        <v>2</v>
      </c>
      <c r="I112" s="49" t="str">
        <f>J112</f>
        <v>Código</v>
      </c>
      <c r="J112" s="49" t="s">
        <v>417</v>
      </c>
      <c r="K112" s="71" t="s">
        <v>1</v>
      </c>
      <c r="L112" s="70"/>
      <c r="M112" s="49" t="s">
        <v>382</v>
      </c>
      <c r="N112" s="49" t="s">
        <v>343</v>
      </c>
      <c r="O112" s="49" t="s">
        <v>392</v>
      </c>
      <c r="P112" s="49"/>
      <c r="Q112" s="49" t="s">
        <v>393</v>
      </c>
      <c r="R112" s="49">
        <v>18</v>
      </c>
      <c r="S112" s="49">
        <v>2</v>
      </c>
      <c r="T112" s="49"/>
      <c r="U112" s="49"/>
      <c r="V112" s="49"/>
      <c r="W112" s="49"/>
      <c r="X112" s="49"/>
      <c r="Y112" s="49"/>
      <c r="Z112" s="49"/>
      <c r="AA112" s="49" t="str">
        <f>CONCATENATE(G112,",",H112,",'",M112,"','",N112,"','",O112,"',",Q112,",",R112,",",S112,",'",T112,"','",U112,"','",V112,"',",W112,",",X112,",'",Y112,"','",Z112,"')")</f>
        <v>15,2,'CFDEncCargoDescuento','IndicadorCargoDescuento','C',Null,18,2,'','','',,,'','')</v>
      </c>
      <c r="AB112" s="49"/>
    </row>
    <row r="113" spans="2:28" ht="11.25">
      <c r="B113" s="52"/>
      <c r="F113" s="62"/>
      <c r="G113" s="49">
        <v>15</v>
      </c>
      <c r="H113" s="49">
        <v>3</v>
      </c>
      <c r="I113" s="49" t="str">
        <f>J113</f>
        <v>Descripción</v>
      </c>
      <c r="J113" s="49" t="s">
        <v>3</v>
      </c>
      <c r="K113" s="71" t="s">
        <v>1</v>
      </c>
      <c r="L113" s="70"/>
      <c r="M113" s="49" t="s">
        <v>382</v>
      </c>
      <c r="N113" s="49" t="s">
        <v>341</v>
      </c>
      <c r="O113" s="49" t="s">
        <v>392</v>
      </c>
      <c r="P113" s="49"/>
      <c r="Q113" s="49" t="s">
        <v>393</v>
      </c>
      <c r="R113" s="49">
        <v>20</v>
      </c>
      <c r="S113" s="49">
        <v>80</v>
      </c>
      <c r="T113" s="49"/>
      <c r="U113" s="49"/>
      <c r="V113" s="49"/>
      <c r="W113" s="49"/>
      <c r="X113" s="49"/>
      <c r="Y113" s="49"/>
      <c r="Z113" s="49"/>
      <c r="AA113" s="49" t="str">
        <f>CONCATENATE(G113,",",H113,",'",M113,"','",N113,"','",O113,"',",Q113,",",R113,",",S113,",'",T113,"','",U113,"','",V113,"',",W113,",",X113,",'",Y113,"','",Z113,"')")</f>
        <v>15,3,'CFDEncCargoDescuento','Descripcion ','C',Null,20,80,'','','',,,'','')</v>
      </c>
      <c r="AB113" s="49"/>
    </row>
    <row r="114" spans="2:8" ht="8.25" customHeight="1">
      <c r="B114" s="52"/>
      <c r="F114" s="62"/>
      <c r="G114" s="62"/>
      <c r="H114" s="62"/>
    </row>
    <row r="115" ht="11.25">
      <c r="B115" s="52"/>
    </row>
    <row r="116" ht="11.25">
      <c r="B116" s="52"/>
    </row>
    <row r="117" ht="11.25">
      <c r="B117" s="52"/>
    </row>
    <row r="118" spans="2:7" ht="8.25" customHeight="1">
      <c r="B118" s="52"/>
      <c r="D118" s="64"/>
      <c r="E118" s="64"/>
      <c r="F118" s="64"/>
      <c r="G118" s="64"/>
    </row>
    <row r="119" spans="2:28" ht="11.25">
      <c r="B119" s="52"/>
      <c r="D119" s="64"/>
      <c r="H119" s="60" t="s">
        <v>47</v>
      </c>
      <c r="I119" s="60" t="s">
        <v>472</v>
      </c>
      <c r="J119" s="60" t="s">
        <v>418</v>
      </c>
      <c r="K119" s="60" t="s">
        <v>63</v>
      </c>
      <c r="L119" s="70"/>
      <c r="M119" s="61"/>
      <c r="N119" s="60"/>
      <c r="O119" s="60"/>
      <c r="P119" s="60"/>
      <c r="Q119" s="60"/>
      <c r="R119" s="60">
        <v>1</v>
      </c>
      <c r="S119" s="60">
        <f>LEN(H119)</f>
        <v>3</v>
      </c>
      <c r="T119" s="60"/>
      <c r="U119" s="60"/>
      <c r="V119" s="60"/>
      <c r="W119" s="60"/>
      <c r="X119" s="60"/>
      <c r="Y119" s="60"/>
      <c r="Z119" s="60"/>
      <c r="AA119" s="60"/>
      <c r="AB119" s="61"/>
    </row>
    <row r="120" spans="2:28" ht="11.25">
      <c r="B120" s="52"/>
      <c r="D120" s="64"/>
      <c r="G120" s="49">
        <v>16</v>
      </c>
      <c r="H120" s="49">
        <v>1</v>
      </c>
      <c r="I120" s="49" t="s">
        <v>31</v>
      </c>
      <c r="J120" s="49" t="s">
        <v>31</v>
      </c>
      <c r="K120" s="49" t="s">
        <v>63</v>
      </c>
      <c r="L120" s="70"/>
      <c r="M120" s="49" t="s">
        <v>212</v>
      </c>
      <c r="N120" s="49" t="s">
        <v>31</v>
      </c>
      <c r="O120" s="49" t="s">
        <v>56</v>
      </c>
      <c r="P120" s="49">
        <v>4</v>
      </c>
      <c r="Q120" s="49" t="s">
        <v>393</v>
      </c>
      <c r="R120" s="49">
        <v>4</v>
      </c>
      <c r="S120" s="49">
        <v>14</v>
      </c>
      <c r="T120" s="49"/>
      <c r="U120" s="49"/>
      <c r="V120" s="49"/>
      <c r="W120" s="49"/>
      <c r="X120" s="49">
        <v>1</v>
      </c>
      <c r="Y120" s="49"/>
      <c r="Z120" s="49"/>
      <c r="AA120" s="49" t="str">
        <f aca="true" t="shared" si="11" ref="AA120:AA126">CONCATENATE(G120,",",H120,",'",M120,"','",N120,"','",O120,"',",Q120,",",R120,",",S120,",'",T120,"','",U120,"','",V120,"',",W120,",",X120,",'",Y120,"','",Z120,"')")</f>
        <v>16,1,'FacturaDtl','Cantidad','N',Null,4,14,'','','',,1,'','')</v>
      </c>
      <c r="AB120" s="49"/>
    </row>
    <row r="121" spans="2:28" ht="11.25">
      <c r="B121" s="52"/>
      <c r="D121" s="64"/>
      <c r="G121" s="49">
        <v>16</v>
      </c>
      <c r="H121" s="49">
        <v>2</v>
      </c>
      <c r="I121" s="49" t="s">
        <v>32</v>
      </c>
      <c r="J121" s="49" t="s">
        <v>424</v>
      </c>
      <c r="K121" s="49" t="s">
        <v>1</v>
      </c>
      <c r="L121" s="70"/>
      <c r="M121" s="49" t="s">
        <v>212</v>
      </c>
      <c r="N121" s="49" t="s">
        <v>213</v>
      </c>
      <c r="O121" s="49" t="s">
        <v>392</v>
      </c>
      <c r="P121" s="49"/>
      <c r="Q121" s="49" t="s">
        <v>393</v>
      </c>
      <c r="R121" s="49">
        <v>18</v>
      </c>
      <c r="S121" s="49">
        <v>5</v>
      </c>
      <c r="T121" s="49"/>
      <c r="U121" s="49"/>
      <c r="V121" s="49"/>
      <c r="W121" s="49"/>
      <c r="X121" s="49"/>
      <c r="Y121" s="49"/>
      <c r="Z121" s="49"/>
      <c r="AA121" s="49" t="str">
        <f t="shared" si="11"/>
        <v>16,2,'FacturaDtl','UnidadMedida','C',Null,18,5,'','','',,,'','')</v>
      </c>
      <c r="AB121" s="49"/>
    </row>
    <row r="122" spans="2:28" ht="11.25">
      <c r="B122" s="52"/>
      <c r="D122" s="64"/>
      <c r="G122" s="49">
        <v>16</v>
      </c>
      <c r="H122" s="49">
        <v>3</v>
      </c>
      <c r="I122" s="49" t="s">
        <v>33</v>
      </c>
      <c r="J122" s="49" t="s">
        <v>420</v>
      </c>
      <c r="K122" s="49" t="s">
        <v>1</v>
      </c>
      <c r="L122" s="70"/>
      <c r="M122" s="49" t="s">
        <v>212</v>
      </c>
      <c r="N122" s="49" t="s">
        <v>214</v>
      </c>
      <c r="O122" s="49" t="s">
        <v>392</v>
      </c>
      <c r="P122" s="49"/>
      <c r="Q122" s="49" t="s">
        <v>393</v>
      </c>
      <c r="R122" s="49">
        <v>23</v>
      </c>
      <c r="S122" s="49">
        <v>20</v>
      </c>
      <c r="T122" s="49"/>
      <c r="U122" s="49"/>
      <c r="V122" s="49"/>
      <c r="W122" s="49"/>
      <c r="X122" s="49"/>
      <c r="Y122" s="49"/>
      <c r="Z122" s="49"/>
      <c r="AA122" s="49" t="str">
        <f t="shared" si="11"/>
        <v>16,3,'FacturaDtl','Producto','C',Null,23,20,'','','',,,'','')</v>
      </c>
      <c r="AB122" s="49"/>
    </row>
    <row r="123" spans="2:28" ht="11.25">
      <c r="B123" s="52"/>
      <c r="D123" s="64"/>
      <c r="G123" s="49">
        <v>16</v>
      </c>
      <c r="H123" s="49">
        <v>4</v>
      </c>
      <c r="I123" s="49" t="s">
        <v>240</v>
      </c>
      <c r="J123" s="49" t="s">
        <v>421</v>
      </c>
      <c r="K123" s="49" t="s">
        <v>1</v>
      </c>
      <c r="L123" s="70"/>
      <c r="M123" s="49" t="s">
        <v>212</v>
      </c>
      <c r="N123" s="49" t="s">
        <v>242</v>
      </c>
      <c r="O123" s="49" t="s">
        <v>392</v>
      </c>
      <c r="P123" s="49"/>
      <c r="Q123" s="49" t="s">
        <v>393</v>
      </c>
      <c r="R123" s="49">
        <v>43</v>
      </c>
      <c r="S123" s="49">
        <v>20</v>
      </c>
      <c r="T123" s="49"/>
      <c r="U123" s="49"/>
      <c r="V123" s="49"/>
      <c r="W123" s="49"/>
      <c r="X123" s="49"/>
      <c r="Y123" s="49"/>
      <c r="Z123" s="49"/>
      <c r="AA123" s="49" t="str">
        <f t="shared" si="11"/>
        <v>16,4,'FacturaDtl','SKU','C',Null,43,20,'','','',,,'','')</v>
      </c>
      <c r="AB123" s="49"/>
    </row>
    <row r="124" spans="2:28" ht="11.25">
      <c r="B124" s="52"/>
      <c r="D124" s="64"/>
      <c r="G124" s="49">
        <v>16</v>
      </c>
      <c r="H124" s="49">
        <v>5</v>
      </c>
      <c r="I124" s="49" t="s">
        <v>34</v>
      </c>
      <c r="J124" s="49" t="s">
        <v>422</v>
      </c>
      <c r="K124" s="49" t="s">
        <v>63</v>
      </c>
      <c r="L124" s="70"/>
      <c r="M124" s="49" t="s">
        <v>212</v>
      </c>
      <c r="N124" s="49" t="s">
        <v>34</v>
      </c>
      <c r="O124" s="49" t="s">
        <v>392</v>
      </c>
      <c r="P124" s="49"/>
      <c r="Q124" s="49" t="s">
        <v>393</v>
      </c>
      <c r="R124" s="49">
        <v>63</v>
      </c>
      <c r="S124" s="49">
        <v>150</v>
      </c>
      <c r="T124" s="49"/>
      <c r="U124" s="49"/>
      <c r="V124" s="49"/>
      <c r="W124" s="49"/>
      <c r="X124" s="49"/>
      <c r="Y124" s="49"/>
      <c r="Z124" s="49"/>
      <c r="AA124" s="49" t="str">
        <f t="shared" si="11"/>
        <v>16,5,'FacturaDtl','Descripcion','C',Null,63,150,'','','',,,'','')</v>
      </c>
      <c r="AB124" s="49"/>
    </row>
    <row r="125" spans="2:28" ht="11.25">
      <c r="B125" s="52"/>
      <c r="D125" s="64"/>
      <c r="G125" s="49">
        <v>16</v>
      </c>
      <c r="H125" s="49">
        <v>6</v>
      </c>
      <c r="I125" s="49" t="s">
        <v>35</v>
      </c>
      <c r="J125" s="49" t="s">
        <v>423</v>
      </c>
      <c r="K125" s="49" t="s">
        <v>63</v>
      </c>
      <c r="L125" s="70"/>
      <c r="M125" s="49" t="s">
        <v>212</v>
      </c>
      <c r="N125" s="49" t="s">
        <v>215</v>
      </c>
      <c r="O125" s="49" t="s">
        <v>56</v>
      </c>
      <c r="P125" s="49">
        <v>4</v>
      </c>
      <c r="Q125" s="49" t="s">
        <v>393</v>
      </c>
      <c r="R125" s="49">
        <v>213</v>
      </c>
      <c r="S125" s="49">
        <v>14</v>
      </c>
      <c r="T125" s="49"/>
      <c r="U125" s="49"/>
      <c r="V125" s="49"/>
      <c r="W125" s="49"/>
      <c r="X125" s="49"/>
      <c r="Y125" s="49"/>
      <c r="Z125" s="49"/>
      <c r="AA125" s="49" t="str">
        <f t="shared" si="11"/>
        <v>16,6,'FacturaDtl','Precio','N',Null,213,14,'','','',,,'','')</v>
      </c>
      <c r="AB125" s="49"/>
    </row>
    <row r="126" spans="2:28" ht="11.25">
      <c r="B126" s="52"/>
      <c r="D126" s="64"/>
      <c r="G126" s="49">
        <v>16</v>
      </c>
      <c r="H126" s="49">
        <v>7</v>
      </c>
      <c r="I126" s="49" t="s">
        <v>36</v>
      </c>
      <c r="J126" s="49" t="s">
        <v>36</v>
      </c>
      <c r="K126" s="49" t="s">
        <v>63</v>
      </c>
      <c r="L126" s="70"/>
      <c r="M126" s="49" t="s">
        <v>212</v>
      </c>
      <c r="N126" s="49" t="s">
        <v>202</v>
      </c>
      <c r="O126" s="49" t="s">
        <v>56</v>
      </c>
      <c r="P126" s="49">
        <v>2</v>
      </c>
      <c r="Q126" s="49" t="s">
        <v>393</v>
      </c>
      <c r="R126" s="49">
        <v>227</v>
      </c>
      <c r="S126" s="49">
        <v>14</v>
      </c>
      <c r="T126" s="49"/>
      <c r="U126" s="49"/>
      <c r="V126" s="49"/>
      <c r="W126" s="49"/>
      <c r="X126" s="49"/>
      <c r="Y126" s="49"/>
      <c r="Z126" s="49"/>
      <c r="AA126" s="49" t="str">
        <f t="shared" si="11"/>
        <v>16,7,'FacturaDtl','Customfield01','N',Null,227,14,'','','',,,'','')</v>
      </c>
      <c r="AB126" s="49"/>
    </row>
    <row r="127" spans="2:28" ht="11.25">
      <c r="B127" s="52"/>
      <c r="D127" s="64"/>
      <c r="G127" s="49"/>
      <c r="H127" s="49">
        <v>8</v>
      </c>
      <c r="I127" s="49" t="s">
        <v>37</v>
      </c>
      <c r="J127" s="49" t="s">
        <v>37</v>
      </c>
      <c r="K127" s="49"/>
      <c r="L127" s="70"/>
      <c r="M127" s="49"/>
      <c r="N127" s="49"/>
      <c r="O127" s="49"/>
      <c r="P127" s="49"/>
      <c r="Q127" s="49"/>
      <c r="R127" s="49"/>
      <c r="S127" s="49"/>
      <c r="T127" s="49"/>
      <c r="U127" s="49"/>
      <c r="V127" s="49"/>
      <c r="W127" s="49"/>
      <c r="X127" s="49"/>
      <c r="Y127" s="49"/>
      <c r="Z127" s="49"/>
      <c r="AA127" s="49"/>
      <c r="AB127" s="49"/>
    </row>
    <row r="128" spans="7:28" s="98" customFormat="1" ht="10.5">
      <c r="G128" s="99"/>
      <c r="H128" s="99">
        <v>9</v>
      </c>
      <c r="I128" s="99" t="s">
        <v>525</v>
      </c>
      <c r="J128" s="99" t="s">
        <v>525</v>
      </c>
      <c r="K128" s="99" t="s">
        <v>1</v>
      </c>
      <c r="L128" s="101"/>
      <c r="M128" s="99"/>
      <c r="N128" s="99"/>
      <c r="O128" s="99"/>
      <c r="P128" s="99"/>
      <c r="Q128" s="99"/>
      <c r="R128" s="99"/>
      <c r="S128" s="99"/>
      <c r="T128" s="99"/>
      <c r="U128" s="99"/>
      <c r="V128" s="99"/>
      <c r="W128" s="99"/>
      <c r="X128" s="99"/>
      <c r="Y128" s="99"/>
      <c r="Z128" s="99"/>
      <c r="AA128" s="99"/>
      <c r="AB128" s="99"/>
    </row>
    <row r="129" spans="7:28" s="98" customFormat="1" ht="10.5">
      <c r="G129" s="99">
        <v>16</v>
      </c>
      <c r="H129" s="99">
        <v>10</v>
      </c>
      <c r="I129" s="99" t="s">
        <v>526</v>
      </c>
      <c r="J129" s="99" t="s">
        <v>526</v>
      </c>
      <c r="K129" s="99" t="s">
        <v>1</v>
      </c>
      <c r="L129" s="101"/>
      <c r="M129" s="99"/>
      <c r="N129" s="99"/>
      <c r="O129" s="99"/>
      <c r="P129" s="99"/>
      <c r="Q129" s="99"/>
      <c r="R129" s="99"/>
      <c r="S129" s="99"/>
      <c r="T129" s="99"/>
      <c r="U129" s="99"/>
      <c r="V129" s="99"/>
      <c r="W129" s="99"/>
      <c r="X129" s="99"/>
      <c r="Y129" s="99"/>
      <c r="Z129" s="99"/>
      <c r="AA129" s="99"/>
      <c r="AB129" s="99"/>
    </row>
    <row r="130" spans="7:28" s="98" customFormat="1" ht="10.5">
      <c r="G130" s="112"/>
      <c r="H130" s="113">
        <v>11</v>
      </c>
      <c r="I130" s="113" t="s">
        <v>548</v>
      </c>
      <c r="J130" s="112"/>
      <c r="K130" s="112"/>
      <c r="L130" s="112"/>
      <c r="M130" s="112"/>
      <c r="N130" s="112"/>
      <c r="O130" s="112"/>
      <c r="P130" s="112"/>
      <c r="Q130" s="112"/>
      <c r="R130" s="112"/>
      <c r="S130" s="112"/>
      <c r="T130" s="112"/>
      <c r="U130" s="112"/>
      <c r="V130" s="112"/>
      <c r="W130" s="112"/>
      <c r="X130" s="112"/>
      <c r="Y130" s="112"/>
      <c r="Z130" s="112"/>
      <c r="AA130" s="112"/>
      <c r="AB130" s="112"/>
    </row>
    <row r="131" spans="2:4" ht="11.25">
      <c r="B131" s="52"/>
      <c r="D131" s="64"/>
    </row>
    <row r="132" spans="2:8" ht="6.75" customHeight="1">
      <c r="B132" s="52"/>
      <c r="D132" s="64"/>
      <c r="F132" s="62"/>
      <c r="G132" s="62"/>
      <c r="H132" s="62"/>
    </row>
    <row r="133" spans="2:28" ht="10.5" customHeight="1">
      <c r="B133" s="52"/>
      <c r="D133" s="64"/>
      <c r="F133" s="62"/>
      <c r="H133" s="60" t="s">
        <v>48</v>
      </c>
      <c r="I133" s="60" t="s">
        <v>472</v>
      </c>
      <c r="J133" s="60" t="s">
        <v>425</v>
      </c>
      <c r="K133" s="60" t="s">
        <v>1</v>
      </c>
      <c r="L133" s="70"/>
      <c r="M133" s="61"/>
      <c r="N133" s="60"/>
      <c r="O133" s="60"/>
      <c r="P133" s="60"/>
      <c r="Q133" s="60"/>
      <c r="R133" s="60">
        <v>1</v>
      </c>
      <c r="S133" s="60">
        <f>LEN(H133)</f>
        <v>3</v>
      </c>
      <c r="T133" s="60"/>
      <c r="U133" s="60"/>
      <c r="V133" s="60"/>
      <c r="W133" s="60"/>
      <c r="X133" s="60"/>
      <c r="Y133" s="60"/>
      <c r="Z133" s="60"/>
      <c r="AA133" s="60"/>
      <c r="AB133" s="61"/>
    </row>
    <row r="134" spans="2:28" ht="10.5" customHeight="1">
      <c r="B134" s="52"/>
      <c r="D134" s="64"/>
      <c r="F134" s="62"/>
      <c r="G134" s="49">
        <v>17</v>
      </c>
      <c r="H134" s="49">
        <v>1</v>
      </c>
      <c r="I134" s="49" t="str">
        <f>J134</f>
        <v>Consecutivo</v>
      </c>
      <c r="J134" s="49" t="str">
        <f>N134</f>
        <v>Consecutivo</v>
      </c>
      <c r="K134" s="71" t="s">
        <v>1</v>
      </c>
      <c r="L134" s="70"/>
      <c r="M134" s="49" t="s">
        <v>234</v>
      </c>
      <c r="N134" s="49" t="s">
        <v>239</v>
      </c>
      <c r="O134" s="49" t="s">
        <v>56</v>
      </c>
      <c r="P134" s="49">
        <v>0</v>
      </c>
      <c r="Q134" s="49" t="s">
        <v>393</v>
      </c>
      <c r="R134" s="49">
        <v>4</v>
      </c>
      <c r="S134" s="49">
        <v>2</v>
      </c>
      <c r="T134" s="49"/>
      <c r="U134" s="49"/>
      <c r="V134" s="49"/>
      <c r="W134" s="49"/>
      <c r="X134" s="49">
        <v>1</v>
      </c>
      <c r="Y134" s="49"/>
      <c r="Z134" s="49"/>
      <c r="AA134" s="49" t="str">
        <f>CONCATENATE(G134,",",H134,",'",M134,"','",N134,"','",O134,"',",Q134,",",R134,",",S134,",'",T134,"','",U134,"','",V134,"',",W134,",",X134,",'",Y134,"','",Z134,"')")</f>
        <v>17,1,'CFDDetPedimento','Consecutivo','N',Null,4,2,'','','',,1,'','')</v>
      </c>
      <c r="AB134" s="49"/>
    </row>
    <row r="135" spans="2:28" ht="10.5" customHeight="1">
      <c r="B135" s="52"/>
      <c r="D135" s="64"/>
      <c r="F135" s="62"/>
      <c r="G135" s="49">
        <v>17</v>
      </c>
      <c r="H135" s="49">
        <v>2</v>
      </c>
      <c r="I135" s="49" t="str">
        <f>J135</f>
        <v>Pedimento</v>
      </c>
      <c r="J135" s="49" t="str">
        <f>N135</f>
        <v>Pedimento</v>
      </c>
      <c r="K135" s="71" t="s">
        <v>1</v>
      </c>
      <c r="L135" s="70"/>
      <c r="M135" s="49" t="s">
        <v>234</v>
      </c>
      <c r="N135" s="49" t="s">
        <v>238</v>
      </c>
      <c r="O135" s="49" t="s">
        <v>392</v>
      </c>
      <c r="P135" s="49"/>
      <c r="Q135" s="49" t="s">
        <v>393</v>
      </c>
      <c r="R135" s="49">
        <v>6</v>
      </c>
      <c r="S135" s="49">
        <v>20</v>
      </c>
      <c r="T135" s="49"/>
      <c r="U135" s="49"/>
      <c r="V135" s="49"/>
      <c r="W135" s="49"/>
      <c r="X135" s="49"/>
      <c r="Y135" s="49"/>
      <c r="Z135" s="49"/>
      <c r="AA135" s="49" t="str">
        <f>CONCATENATE(G135,",",H135,",'",M135,"','",N135,"','",O135,"',",Q135,",",R135,",",S135,",'",T135,"','",U135,"','",V135,"',",W135,",",X135,",'",Y135,"','",Z135,"')")</f>
        <v>17,2,'CFDDetPedimento','Pedimento','C',Null,6,20,'','','',,,'','')</v>
      </c>
      <c r="AB135" s="49"/>
    </row>
    <row r="136" spans="2:28" ht="11.25">
      <c r="B136" s="52"/>
      <c r="D136" s="64"/>
      <c r="F136" s="62"/>
      <c r="G136" s="49">
        <v>17</v>
      </c>
      <c r="H136" s="49">
        <v>3</v>
      </c>
      <c r="I136" s="49" t="str">
        <f>J136</f>
        <v>FechaPedimento</v>
      </c>
      <c r="J136" s="49" t="str">
        <f>N136</f>
        <v>FechaPedimento</v>
      </c>
      <c r="K136" s="71" t="s">
        <v>1</v>
      </c>
      <c r="L136" s="70"/>
      <c r="M136" s="49" t="s">
        <v>234</v>
      </c>
      <c r="N136" s="49" t="s">
        <v>236</v>
      </c>
      <c r="O136" s="49" t="s">
        <v>271</v>
      </c>
      <c r="P136" s="49"/>
      <c r="Q136" s="49" t="s">
        <v>393</v>
      </c>
      <c r="R136" s="49">
        <v>26</v>
      </c>
      <c r="S136" s="49">
        <v>10</v>
      </c>
      <c r="T136" s="49" t="s">
        <v>270</v>
      </c>
      <c r="U136" s="49"/>
      <c r="V136" s="49"/>
      <c r="W136" s="49"/>
      <c r="X136" s="49"/>
      <c r="Y136" s="49"/>
      <c r="Z136" s="49"/>
      <c r="AA136" s="49" t="str">
        <f>CONCATENATE(G136,",",H136,",'",M136,"','",N136,"','",O136,"',",Q136,",",R136,",",S136,",'",T136,"','",U136,"','",V136,"',",W136,",",X136,",'",Y136,"','",Z136,"')")</f>
        <v>17,3,'CFDDetPedimento','FechaPedimento','D',Null,26,10,'YYYY-MM-DD','','',,,'','')</v>
      </c>
      <c r="AB136" s="49"/>
    </row>
    <row r="137" spans="2:28" ht="11.25">
      <c r="B137" s="52"/>
      <c r="D137" s="64"/>
      <c r="F137" s="62"/>
      <c r="G137" s="49">
        <v>17</v>
      </c>
      <c r="H137" s="49">
        <v>4</v>
      </c>
      <c r="I137" s="49" t="str">
        <f>J137</f>
        <v>Aduana</v>
      </c>
      <c r="J137" s="49" t="str">
        <f>N137</f>
        <v>Aduana</v>
      </c>
      <c r="K137" s="71" t="s">
        <v>1</v>
      </c>
      <c r="L137" s="70"/>
      <c r="M137" s="49" t="s">
        <v>234</v>
      </c>
      <c r="N137" s="49" t="s">
        <v>237</v>
      </c>
      <c r="O137" s="49" t="s">
        <v>392</v>
      </c>
      <c r="P137" s="49"/>
      <c r="Q137" s="49" t="s">
        <v>393</v>
      </c>
      <c r="R137" s="49">
        <v>36</v>
      </c>
      <c r="S137" s="49">
        <v>50</v>
      </c>
      <c r="T137" s="49"/>
      <c r="U137" s="49"/>
      <c r="V137" s="49"/>
      <c r="W137" s="49"/>
      <c r="X137" s="49"/>
      <c r="Y137" s="49"/>
      <c r="Z137" s="49"/>
      <c r="AA137" s="49" t="str">
        <f>CONCATENATE(G137,",",H137,",'",M137,"','",N137,"','",O137,"',",Q137,",",R137,",",S137,",'",T137,"','",U137,"','",V137,"',",W137,",",X137,",'",Y137,"','",Z137,"')")</f>
        <v>17,4,'CFDDetPedimento','Aduana','C',Null,36,50,'','','',,,'','')</v>
      </c>
      <c r="AB137" s="49"/>
    </row>
    <row r="138" spans="2:8" ht="6.75" customHeight="1">
      <c r="B138" s="52"/>
      <c r="D138" s="64"/>
      <c r="F138" s="62"/>
      <c r="G138" s="62"/>
      <c r="H138" s="62"/>
    </row>
    <row r="139" spans="2:4" ht="6.75" customHeight="1">
      <c r="B139" s="52"/>
      <c r="D139" s="64"/>
    </row>
    <row r="140" spans="2:28" ht="11.25">
      <c r="B140" s="52"/>
      <c r="D140" s="64"/>
      <c r="H140" s="60" t="s">
        <v>51</v>
      </c>
      <c r="I140" s="60" t="s">
        <v>472</v>
      </c>
      <c r="J140" s="60" t="s">
        <v>434</v>
      </c>
      <c r="K140" s="60"/>
      <c r="L140" s="70"/>
      <c r="M140" s="61"/>
      <c r="N140" s="60"/>
      <c r="O140" s="60"/>
      <c r="P140" s="60"/>
      <c r="Q140" s="60"/>
      <c r="R140" s="60">
        <v>1</v>
      </c>
      <c r="S140" s="60">
        <f>LEN(H140)</f>
        <v>3</v>
      </c>
      <c r="T140" s="60"/>
      <c r="U140" s="60"/>
      <c r="V140" s="60"/>
      <c r="W140" s="60"/>
      <c r="X140" s="60"/>
      <c r="Y140" s="60"/>
      <c r="Z140" s="60"/>
      <c r="AA140" s="60"/>
      <c r="AB140" s="61"/>
    </row>
    <row r="141" spans="2:28" ht="11.25">
      <c r="B141" s="52"/>
      <c r="D141" s="64"/>
      <c r="G141" s="49">
        <v>18</v>
      </c>
      <c r="H141" s="49">
        <v>1</v>
      </c>
      <c r="I141" s="49" t="s">
        <v>170</v>
      </c>
      <c r="J141" s="49" t="s">
        <v>427</v>
      </c>
      <c r="K141" s="49"/>
      <c r="L141" s="70"/>
      <c r="M141" s="49" t="s">
        <v>212</v>
      </c>
      <c r="N141" s="49" t="s">
        <v>243</v>
      </c>
      <c r="O141" s="49" t="s">
        <v>392</v>
      </c>
      <c r="P141" s="49"/>
      <c r="Q141" s="49" t="s">
        <v>393</v>
      </c>
      <c r="R141" s="49">
        <v>4</v>
      </c>
      <c r="S141" s="49">
        <v>20</v>
      </c>
      <c r="T141" s="49"/>
      <c r="U141" s="49"/>
      <c r="V141" s="49"/>
      <c r="W141" s="49"/>
      <c r="X141" s="49"/>
      <c r="Y141" s="49"/>
      <c r="Z141" s="49"/>
      <c r="AA141" s="49" t="str">
        <f>CONCATENATE(G141,",",H141,",'",M141,"','",N141,"','",O141,"',",Q141,",",R141,",",S141,",'",T141,"','",U141,"','",V141,"',",W141,",",X141,",'",Y141,"','",Z141,"')")</f>
        <v>18,1,'FacturaDtl','OrdenCompra','C',Null,4,20,'','','',,,'','')</v>
      </c>
      <c r="AB141" s="49"/>
    </row>
    <row r="142" spans="2:28" ht="11.25">
      <c r="B142" s="52"/>
      <c r="D142" s="64"/>
      <c r="G142" s="49">
        <v>18</v>
      </c>
      <c r="H142" s="49">
        <v>2</v>
      </c>
      <c r="I142" s="49" t="s">
        <v>244</v>
      </c>
      <c r="J142" s="49" t="s">
        <v>428</v>
      </c>
      <c r="K142" s="49"/>
      <c r="L142" s="70"/>
      <c r="M142" s="49" t="s">
        <v>212</v>
      </c>
      <c r="N142" s="49" t="s">
        <v>246</v>
      </c>
      <c r="O142" s="49" t="s">
        <v>271</v>
      </c>
      <c r="P142" s="49"/>
      <c r="Q142" s="49" t="s">
        <v>393</v>
      </c>
      <c r="R142" s="49">
        <v>24</v>
      </c>
      <c r="S142" s="49">
        <v>10</v>
      </c>
      <c r="T142" s="49" t="s">
        <v>270</v>
      </c>
      <c r="U142" s="49"/>
      <c r="V142" s="49"/>
      <c r="W142" s="49"/>
      <c r="X142" s="49"/>
      <c r="Y142" s="49"/>
      <c r="Z142" s="49"/>
      <c r="AA142" s="49" t="str">
        <f>CONCATENATE(G142,",",H142,",'",M142,"','",N142,"','",O142,"',",Q142,",",R142,",",S142,",'",T142,"','",U142,"','",V142,"',",W142,",",X142,",'",Y142,"','",Z142,"')")</f>
        <v>18,2,'FacturaDtl','FechaOrdenCompra','D',Null,24,10,'YYYY-MM-DD','','',,,'','')</v>
      </c>
      <c r="AB142" s="49"/>
    </row>
    <row r="143" spans="2:28" ht="11.25">
      <c r="B143" s="52"/>
      <c r="D143" s="64"/>
      <c r="G143" s="49">
        <v>18</v>
      </c>
      <c r="H143" s="49">
        <v>3</v>
      </c>
      <c r="I143" s="49" t="s">
        <v>229</v>
      </c>
      <c r="J143" s="49" t="s">
        <v>485</v>
      </c>
      <c r="K143" s="49"/>
      <c r="L143" s="70"/>
      <c r="M143" s="49" t="s">
        <v>212</v>
      </c>
      <c r="N143" s="49" t="s">
        <v>315</v>
      </c>
      <c r="O143" s="49" t="s">
        <v>56</v>
      </c>
      <c r="P143" s="49">
        <v>4</v>
      </c>
      <c r="Q143" s="49" t="s">
        <v>393</v>
      </c>
      <c r="R143" s="49">
        <v>34</v>
      </c>
      <c r="S143" s="49">
        <v>14</v>
      </c>
      <c r="T143" s="49"/>
      <c r="U143" s="49"/>
      <c r="V143" s="49"/>
      <c r="W143" s="49"/>
      <c r="X143" s="49"/>
      <c r="Y143" s="49"/>
      <c r="Z143" s="49"/>
      <c r="AA143" s="49" t="str">
        <f>CONCATENATE(G143,",",H143,",'",M143,"','",N143,"','",O143,"',",Q143,",",R143,",",S143,",'",T143,"','",U143,"','",V143,"',",W143,",",X143,",'",Y143,"','",Z143,"')")</f>
        <v>18,3,'FacturaDtl','CustomField09','N',Null,34,14,'','','',,,'','')</v>
      </c>
      <c r="AB143" s="49"/>
    </row>
    <row r="144" spans="2:28" ht="11.25">
      <c r="B144" s="52"/>
      <c r="D144" s="64"/>
      <c r="G144" s="49">
        <v>18</v>
      </c>
      <c r="H144" s="49">
        <v>4</v>
      </c>
      <c r="I144" s="49" t="s">
        <v>231</v>
      </c>
      <c r="J144" s="49" t="s">
        <v>429</v>
      </c>
      <c r="K144" s="49"/>
      <c r="L144" s="70"/>
      <c r="M144" s="49" t="s">
        <v>212</v>
      </c>
      <c r="N144" s="49" t="s">
        <v>316</v>
      </c>
      <c r="O144" s="49" t="s">
        <v>392</v>
      </c>
      <c r="P144" s="49"/>
      <c r="Q144" s="49" t="s">
        <v>393</v>
      </c>
      <c r="R144" s="49">
        <v>48</v>
      </c>
      <c r="S144" s="49">
        <v>5</v>
      </c>
      <c r="T144" s="49"/>
      <c r="U144" s="49"/>
      <c r="V144" s="49"/>
      <c r="W144" s="49"/>
      <c r="X144" s="49"/>
      <c r="Y144" s="49"/>
      <c r="Z144" s="49"/>
      <c r="AA144" s="49" t="str">
        <f>CONCATENATE(G144,",",H144,",'",M144,"','",N144,"','",O144,"',",Q144,",",R144,",",S144,",'",T144,"','",U144,"','",V144,"',",W144,",",X144,",'",Y144,"','",Z144,"')")</f>
        <v>18,4,'FacturaDtl','CustomField10','C',Null,48,5,'','','',,,'','')</v>
      </c>
      <c r="AB144" s="49"/>
    </row>
    <row r="145" spans="2:4" ht="11.25">
      <c r="B145" s="52"/>
      <c r="D145" s="64"/>
    </row>
    <row r="146" spans="2:28" ht="11.25">
      <c r="B146" s="52"/>
      <c r="D146" s="64"/>
      <c r="H146" s="60" t="s">
        <v>61</v>
      </c>
      <c r="I146" s="60" t="s">
        <v>472</v>
      </c>
      <c r="J146" s="60" t="s">
        <v>434</v>
      </c>
      <c r="K146" s="60"/>
      <c r="L146" s="70"/>
      <c r="M146" s="61"/>
      <c r="N146" s="60"/>
      <c r="O146" s="60"/>
      <c r="P146" s="60"/>
      <c r="Q146" s="60"/>
      <c r="R146" s="60"/>
      <c r="S146" s="60"/>
      <c r="T146" s="60"/>
      <c r="U146" s="60"/>
      <c r="V146" s="60"/>
      <c r="W146" s="60"/>
      <c r="X146" s="60"/>
      <c r="Y146" s="60"/>
      <c r="Z146" s="60"/>
      <c r="AA146" s="60"/>
      <c r="AB146" s="61"/>
    </row>
    <row r="147" spans="2:28" ht="11.25">
      <c r="B147" s="52"/>
      <c r="D147" s="64"/>
      <c r="G147" s="49">
        <v>19</v>
      </c>
      <c r="H147" s="49">
        <v>1</v>
      </c>
      <c r="I147" s="49" t="s">
        <v>223</v>
      </c>
      <c r="J147" s="49" t="s">
        <v>430</v>
      </c>
      <c r="K147" s="49"/>
      <c r="L147" s="70"/>
      <c r="M147" s="49" t="s">
        <v>322</v>
      </c>
      <c r="N147" s="49" t="s">
        <v>223</v>
      </c>
      <c r="O147" s="49" t="s">
        <v>392</v>
      </c>
      <c r="P147" s="49"/>
      <c r="Q147" s="49" t="s">
        <v>393</v>
      </c>
      <c r="R147" s="49">
        <v>4</v>
      </c>
      <c r="S147" s="49">
        <v>20</v>
      </c>
      <c r="T147" s="49"/>
      <c r="U147" s="49"/>
      <c r="V147" s="49"/>
      <c r="W147" s="49"/>
      <c r="X147" s="49">
        <v>1</v>
      </c>
      <c r="Y147" s="49"/>
      <c r="Z147" s="49"/>
      <c r="AA147" s="49" t="str">
        <f aca="true" t="shared" si="12" ref="AA147:AA153">CONCATENATE(G147,",",H147,",'",M147,"','",N147,"','",O147,"',",Q147,",",R147,",",S147,",'",T147,"','",U147,"','",V147,"',",W147,",",X147,",'",Y147,"','",Z147,"')")</f>
        <v>19,1,'ADDDA1','ReleaseNumber','C',Null,4,20,'','','',,1,'','')</v>
      </c>
      <c r="AB147" s="49"/>
    </row>
    <row r="148" spans="2:28" ht="11.25">
      <c r="B148" s="52"/>
      <c r="D148" s="64"/>
      <c r="G148" s="49">
        <v>19</v>
      </c>
      <c r="H148" s="49">
        <v>2</v>
      </c>
      <c r="I148" s="49" t="s">
        <v>481</v>
      </c>
      <c r="J148" s="49" t="s">
        <v>482</v>
      </c>
      <c r="K148" s="49"/>
      <c r="L148" s="70"/>
      <c r="M148" s="49" t="s">
        <v>322</v>
      </c>
      <c r="N148" s="49" t="s">
        <v>226</v>
      </c>
      <c r="O148" s="49" t="s">
        <v>271</v>
      </c>
      <c r="P148" s="49"/>
      <c r="Q148" s="49" t="s">
        <v>393</v>
      </c>
      <c r="R148" s="49">
        <f aca="true" t="shared" si="13" ref="R148:R153">R147+S147</f>
        <v>24</v>
      </c>
      <c r="S148" s="49">
        <v>10</v>
      </c>
      <c r="T148" s="49" t="s">
        <v>270</v>
      </c>
      <c r="U148" s="49"/>
      <c r="V148" s="49"/>
      <c r="W148" s="49"/>
      <c r="X148" s="49"/>
      <c r="Y148" s="49"/>
      <c r="Z148" s="49"/>
      <c r="AA148" s="49" t="str">
        <f t="shared" si="12"/>
        <v>19,2,'ADDDA1','FechaEmbarque','D',Null,24,10,'YYYY-MM-DD','','',,,'','')</v>
      </c>
      <c r="AB148" s="49"/>
    </row>
    <row r="149" spans="2:28" ht="11.25">
      <c r="B149" s="52"/>
      <c r="D149" s="64"/>
      <c r="G149" s="49">
        <v>19</v>
      </c>
      <c r="H149" s="49">
        <v>3</v>
      </c>
      <c r="I149" s="49" t="s">
        <v>227</v>
      </c>
      <c r="J149" s="49" t="s">
        <v>431</v>
      </c>
      <c r="K149" s="49"/>
      <c r="L149" s="70"/>
      <c r="M149" s="49" t="s">
        <v>322</v>
      </c>
      <c r="N149" s="49" t="s">
        <v>227</v>
      </c>
      <c r="O149" s="49" t="s">
        <v>392</v>
      </c>
      <c r="P149" s="49"/>
      <c r="Q149" s="49" t="s">
        <v>393</v>
      </c>
      <c r="R149" s="49">
        <f t="shared" si="13"/>
        <v>34</v>
      </c>
      <c r="S149" s="49">
        <v>20</v>
      </c>
      <c r="T149" s="49"/>
      <c r="U149" s="49"/>
      <c r="V149" s="49"/>
      <c r="W149" s="49"/>
      <c r="X149" s="49"/>
      <c r="Y149" s="49"/>
      <c r="Z149" s="49"/>
      <c r="AA149" s="49" t="str">
        <f t="shared" si="12"/>
        <v>19,3,'ADDDA1','BillOfLading','C',Null,34,20,'','','',,,'','')</v>
      </c>
      <c r="AB149" s="49"/>
    </row>
    <row r="150" spans="2:28" ht="11.25">
      <c r="B150" s="52"/>
      <c r="D150" s="64"/>
      <c r="G150" s="49">
        <v>19</v>
      </c>
      <c r="H150" s="49">
        <v>4</v>
      </c>
      <c r="I150" s="49" t="s">
        <v>228</v>
      </c>
      <c r="J150" s="49" t="str">
        <f>N150</f>
        <v>packingList</v>
      </c>
      <c r="K150" s="49"/>
      <c r="L150" s="70"/>
      <c r="M150" s="49" t="s">
        <v>322</v>
      </c>
      <c r="N150" s="49" t="s">
        <v>228</v>
      </c>
      <c r="O150" s="49" t="s">
        <v>392</v>
      </c>
      <c r="P150" s="49"/>
      <c r="Q150" s="49" t="s">
        <v>393</v>
      </c>
      <c r="R150" s="49">
        <f t="shared" si="13"/>
        <v>54</v>
      </c>
      <c r="S150" s="49">
        <v>20</v>
      </c>
      <c r="T150" s="49"/>
      <c r="U150" s="49"/>
      <c r="V150" s="49"/>
      <c r="W150" s="49"/>
      <c r="X150" s="49"/>
      <c r="Y150" s="49"/>
      <c r="Z150" s="49"/>
      <c r="AA150" s="49" t="str">
        <f t="shared" si="12"/>
        <v>19,4,'ADDDA1','packingList','C',Null,54,20,'','','',,,'','')</v>
      </c>
      <c r="AB150" s="49"/>
    </row>
    <row r="151" spans="2:28" ht="11.25">
      <c r="B151" s="52"/>
      <c r="D151" s="64"/>
      <c r="G151" s="49">
        <v>19</v>
      </c>
      <c r="H151" s="49">
        <v>5</v>
      </c>
      <c r="I151" s="49" t="s">
        <v>326</v>
      </c>
      <c r="J151" s="49" t="s">
        <v>432</v>
      </c>
      <c r="K151" s="49"/>
      <c r="L151" s="70"/>
      <c r="M151" s="49" t="s">
        <v>322</v>
      </c>
      <c r="N151" s="49" t="s">
        <v>326</v>
      </c>
      <c r="O151" s="49" t="s">
        <v>392</v>
      </c>
      <c r="P151" s="49"/>
      <c r="Q151" s="49" t="s">
        <v>393</v>
      </c>
      <c r="R151" s="49">
        <f t="shared" si="13"/>
        <v>74</v>
      </c>
      <c r="S151" s="49">
        <v>1</v>
      </c>
      <c r="T151" s="49"/>
      <c r="U151" s="49"/>
      <c r="V151" s="49"/>
      <c r="W151" s="49"/>
      <c r="X151" s="49"/>
      <c r="Y151" s="49"/>
      <c r="Z151" s="49"/>
      <c r="AA151" s="49" t="str">
        <f t="shared" si="12"/>
        <v>19,5,'ADDDA1','TipoFlete','C',Null,74,1,'','','',,,'','')</v>
      </c>
      <c r="AB151" s="49"/>
    </row>
    <row r="152" spans="2:28" ht="11.25">
      <c r="B152" s="52"/>
      <c r="D152" s="64"/>
      <c r="G152" s="49">
        <v>19</v>
      </c>
      <c r="H152" s="49">
        <v>6</v>
      </c>
      <c r="I152" s="49" t="s">
        <v>306</v>
      </c>
      <c r="J152" s="49" t="str">
        <f>N152</f>
        <v>ammendment</v>
      </c>
      <c r="K152" s="49"/>
      <c r="L152" s="70"/>
      <c r="M152" s="49" t="s">
        <v>322</v>
      </c>
      <c r="N152" s="49" t="s">
        <v>306</v>
      </c>
      <c r="O152" s="49" t="s">
        <v>392</v>
      </c>
      <c r="P152" s="49"/>
      <c r="Q152" s="49" t="s">
        <v>393</v>
      </c>
      <c r="R152" s="49">
        <f t="shared" si="13"/>
        <v>75</v>
      </c>
      <c r="S152" s="49">
        <v>3</v>
      </c>
      <c r="T152" s="49"/>
      <c r="U152" s="49"/>
      <c r="V152" s="49"/>
      <c r="W152" s="49"/>
      <c r="X152" s="49"/>
      <c r="Y152" s="49"/>
      <c r="Z152" s="49"/>
      <c r="AA152" s="49" t="str">
        <f t="shared" si="12"/>
        <v>19,6,'ADDDA1','ammendment','C',Null,75,3,'','','',,,'','')</v>
      </c>
      <c r="AB152" s="49"/>
    </row>
    <row r="153" spans="2:28" ht="11.25">
      <c r="B153" s="52"/>
      <c r="D153" s="64"/>
      <c r="G153" s="66"/>
      <c r="H153" s="49">
        <v>7</v>
      </c>
      <c r="I153" s="49" t="s">
        <v>486</v>
      </c>
      <c r="J153" s="49" t="s">
        <v>487</v>
      </c>
      <c r="K153" s="49"/>
      <c r="L153" s="70"/>
      <c r="M153" s="49" t="s">
        <v>322</v>
      </c>
      <c r="N153" s="49" t="s">
        <v>486</v>
      </c>
      <c r="O153" s="49" t="s">
        <v>56</v>
      </c>
      <c r="P153" s="49">
        <v>2</v>
      </c>
      <c r="Q153" s="49" t="s">
        <v>393</v>
      </c>
      <c r="R153" s="49">
        <f t="shared" si="13"/>
        <v>78</v>
      </c>
      <c r="S153" s="49">
        <v>10</v>
      </c>
      <c r="T153" s="49"/>
      <c r="U153" s="49"/>
      <c r="V153" s="49"/>
      <c r="W153" s="49"/>
      <c r="X153" s="49"/>
      <c r="Y153" s="49"/>
      <c r="Z153" s="49"/>
      <c r="AA153" s="49" t="str">
        <f t="shared" si="12"/>
        <v>,7,'ADDDA1','PesoNeto','N',Null,78,10,'','','',,,'','')</v>
      </c>
      <c r="AB153" s="49"/>
    </row>
    <row r="154" spans="2:9" ht="11.25">
      <c r="B154" s="52"/>
      <c r="D154" s="64"/>
      <c r="I154" s="73"/>
    </row>
    <row r="155" spans="2:8" ht="6.75" customHeight="1">
      <c r="B155" s="52"/>
      <c r="D155" s="64"/>
      <c r="F155" s="62"/>
      <c r="G155" s="62"/>
      <c r="H155" s="62"/>
    </row>
    <row r="156" spans="2:28" ht="11.25">
      <c r="B156" s="52"/>
      <c r="D156" s="64"/>
      <c r="F156" s="62"/>
      <c r="H156" s="60" t="s">
        <v>62</v>
      </c>
      <c r="I156" s="60" t="s">
        <v>472</v>
      </c>
      <c r="J156" s="60" t="s">
        <v>426</v>
      </c>
      <c r="K156" s="60"/>
      <c r="L156" s="70"/>
      <c r="M156" s="61"/>
      <c r="N156" s="60"/>
      <c r="O156" s="60"/>
      <c r="P156" s="60"/>
      <c r="Q156" s="60"/>
      <c r="R156" s="60"/>
      <c r="S156" s="60"/>
      <c r="T156" s="60"/>
      <c r="U156" s="60"/>
      <c r="V156" s="60"/>
      <c r="W156" s="60"/>
      <c r="X156" s="60"/>
      <c r="Y156" s="60"/>
      <c r="Z156" s="60"/>
      <c r="AA156" s="60"/>
      <c r="AB156" s="61"/>
    </row>
    <row r="157" spans="7:28" s="79" customFormat="1" ht="11.25">
      <c r="G157" s="82">
        <v>20</v>
      </c>
      <c r="H157" s="82">
        <v>1</v>
      </c>
      <c r="I157" s="82" t="s">
        <v>195</v>
      </c>
      <c r="J157" s="82" t="s">
        <v>433</v>
      </c>
      <c r="K157" s="76" t="s">
        <v>490</v>
      </c>
      <c r="L157" s="83"/>
      <c r="M157" s="82" t="s">
        <v>323</v>
      </c>
      <c r="N157" s="82" t="s">
        <v>195</v>
      </c>
      <c r="O157" s="82" t="s">
        <v>392</v>
      </c>
      <c r="P157" s="82"/>
      <c r="Q157" s="82" t="s">
        <v>393</v>
      </c>
      <c r="R157" s="82">
        <v>4</v>
      </c>
      <c r="S157" s="82">
        <v>3</v>
      </c>
      <c r="T157" s="82"/>
      <c r="U157" s="82"/>
      <c r="V157" s="82"/>
      <c r="W157" s="82"/>
      <c r="X157" s="82">
        <v>1</v>
      </c>
      <c r="Y157" s="82"/>
      <c r="Z157" s="82"/>
      <c r="AA157" s="82" t="str">
        <f>CONCATENATE(G157,",",H157,",'",M157,"','",N157,"','",O157,"',",Q157,",",R157,",",S157,",'",T157,"','",U157,"','",V157,"',",W157,",",X157,",'",Y157,"','",Z157,"')")</f>
        <v>20,1,'ADDDA3','Secuencia','C',Null,4,3,'','','',,1,'','')</v>
      </c>
      <c r="AB157" s="82"/>
    </row>
    <row r="158" spans="2:28" ht="11.25">
      <c r="B158" s="52"/>
      <c r="D158" s="64"/>
      <c r="F158" s="62"/>
      <c r="G158" s="49">
        <v>20</v>
      </c>
      <c r="H158" s="49">
        <v>2</v>
      </c>
      <c r="I158" s="49" t="s">
        <v>60</v>
      </c>
      <c r="J158" s="49" t="str">
        <f>N158</f>
        <v>Nota</v>
      </c>
      <c r="K158" s="71" t="s">
        <v>1</v>
      </c>
      <c r="L158" s="70"/>
      <c r="M158" s="49" t="s">
        <v>323</v>
      </c>
      <c r="N158" s="49" t="s">
        <v>60</v>
      </c>
      <c r="O158" s="49" t="s">
        <v>392</v>
      </c>
      <c r="P158" s="49"/>
      <c r="Q158" s="49" t="s">
        <v>393</v>
      </c>
      <c r="R158" s="49">
        <v>7</v>
      </c>
      <c r="S158" s="49">
        <v>200</v>
      </c>
      <c r="T158" s="49"/>
      <c r="U158" s="49"/>
      <c r="V158" s="49"/>
      <c r="W158" s="49"/>
      <c r="X158" s="49"/>
      <c r="Y158" s="49"/>
      <c r="Z158" s="49"/>
      <c r="AA158" s="49" t="str">
        <f>CONCATENATE(G158,",",H158,",'",M158,"','",N158,"','",O158,"',",Q158,",",R158,",",S158,",'",T158,"','",U158,"','",V158,"',",W158,",",X158,",'",Y158,"','",Z158,"')")</f>
        <v>20,2,'ADDDA3','Nota','C',Null,7,200,'','','',,,'','')</v>
      </c>
      <c r="AB158" s="49"/>
    </row>
    <row r="159" spans="2:8" ht="6.75" customHeight="1">
      <c r="B159" s="52"/>
      <c r="D159" s="64"/>
      <c r="F159" s="62"/>
      <c r="G159" s="62"/>
      <c r="H159" s="62"/>
    </row>
    <row r="160" spans="2:4" ht="11.25">
      <c r="B160" s="52"/>
      <c r="D160" s="64"/>
    </row>
    <row r="161" spans="2:4" ht="11.25">
      <c r="B161" s="52"/>
      <c r="D161" s="64"/>
    </row>
    <row r="162" spans="2:8" ht="6.75" customHeight="1">
      <c r="B162" s="52"/>
      <c r="D162" s="64"/>
      <c r="F162" s="62"/>
      <c r="G162" s="62"/>
      <c r="H162" s="62"/>
    </row>
    <row r="163" spans="8:28" s="93" customFormat="1" ht="11.25">
      <c r="H163" s="94" t="s">
        <v>192</v>
      </c>
      <c r="I163" s="94" t="s">
        <v>472</v>
      </c>
      <c r="J163" s="94" t="s">
        <v>441</v>
      </c>
      <c r="K163" s="94"/>
      <c r="L163" s="95"/>
      <c r="M163" s="96"/>
      <c r="N163" s="94"/>
      <c r="O163" s="94"/>
      <c r="P163" s="94"/>
      <c r="Q163" s="94"/>
      <c r="R163" s="94"/>
      <c r="S163" s="94"/>
      <c r="T163" s="94"/>
      <c r="U163" s="94"/>
      <c r="V163" s="94"/>
      <c r="W163" s="94"/>
      <c r="X163" s="94"/>
      <c r="Y163" s="94"/>
      <c r="Z163" s="94"/>
      <c r="AA163" s="94"/>
      <c r="AB163" s="96"/>
    </row>
    <row r="164" spans="7:28" s="93" customFormat="1" ht="11.25">
      <c r="G164" s="96">
        <v>21</v>
      </c>
      <c r="H164" s="96">
        <v>1</v>
      </c>
      <c r="I164" s="96" t="str">
        <f>J164</f>
        <v>Código</v>
      </c>
      <c r="J164" s="96" t="s">
        <v>417</v>
      </c>
      <c r="K164" s="97" t="s">
        <v>1</v>
      </c>
      <c r="L164" s="95"/>
      <c r="M164" s="96" t="s">
        <v>342</v>
      </c>
      <c r="N164" s="96" t="s">
        <v>343</v>
      </c>
      <c r="O164" s="96" t="s">
        <v>392</v>
      </c>
      <c r="P164" s="96"/>
      <c r="Q164" s="96" t="s">
        <v>393</v>
      </c>
      <c r="R164" s="96">
        <v>4</v>
      </c>
      <c r="S164" s="96">
        <v>10</v>
      </c>
      <c r="T164" s="96"/>
      <c r="U164" s="96"/>
      <c r="V164" s="96"/>
      <c r="W164" s="96"/>
      <c r="X164" s="96">
        <v>1</v>
      </c>
      <c r="Y164" s="96"/>
      <c r="Z164" s="96"/>
      <c r="AA164" s="96" t="str">
        <f>CONCATENATE(G164,",",H164,",'",M164,"','",N164,"','",O164,"',",Q164,",",R164,",",S164,",'",T164,"','",U164,"','",V164,"',",W164,",",X164,",'",Y164,"','",Z164,"')")</f>
        <v>21,1,'CFDDetCargoDescuento','IndicadorCargoDescuento','C',Null,4,10,'','','',,1,'','')</v>
      </c>
      <c r="AB164" s="96" t="s">
        <v>442</v>
      </c>
    </row>
    <row r="165" spans="7:28" s="93" customFormat="1" ht="11.25">
      <c r="G165" s="96">
        <v>21</v>
      </c>
      <c r="H165" s="96">
        <v>2</v>
      </c>
      <c r="I165" s="96" t="str">
        <f>J165</f>
        <v>Porcentaje</v>
      </c>
      <c r="J165" s="96" t="s">
        <v>435</v>
      </c>
      <c r="K165" s="96" t="s">
        <v>1</v>
      </c>
      <c r="L165" s="95"/>
      <c r="M165" s="96" t="s">
        <v>342</v>
      </c>
      <c r="N165" s="96" t="s">
        <v>344</v>
      </c>
      <c r="O165" s="96" t="s">
        <v>56</v>
      </c>
      <c r="P165" s="96"/>
      <c r="Q165" s="96" t="s">
        <v>393</v>
      </c>
      <c r="R165" s="96">
        <f>R164+S164</f>
        <v>14</v>
      </c>
      <c r="S165" s="96">
        <v>7</v>
      </c>
      <c r="T165" s="96"/>
      <c r="U165" s="96"/>
      <c r="V165" s="96"/>
      <c r="W165" s="96"/>
      <c r="X165" s="96"/>
      <c r="Y165" s="96"/>
      <c r="Z165" s="96"/>
      <c r="AA165" s="96" t="str">
        <f>CONCATENATE(G165,",",H165,",'",M165,"','",N165,"','",O165,"',",Q165,",",R165,",",S165,",'",T165,"','",U165,"','",V165,"',",W165,",",X165,",'",Y165,"','",Z165,"')")</f>
        <v>21,2,'CFDDetCargoDescuento','PorcentajeCargoDescuento','N',Null,14,7,'','','',,,'','')</v>
      </c>
      <c r="AB165" s="96"/>
    </row>
    <row r="166" spans="7:28" s="93" customFormat="1" ht="11.25">
      <c r="G166" s="96">
        <v>21</v>
      </c>
      <c r="H166" s="96">
        <v>3</v>
      </c>
      <c r="I166" s="96" t="str">
        <f>J166</f>
        <v>Descripción</v>
      </c>
      <c r="J166" s="96" t="s">
        <v>3</v>
      </c>
      <c r="K166" s="96" t="s">
        <v>1</v>
      </c>
      <c r="L166" s="95"/>
      <c r="M166" s="96" t="s">
        <v>342</v>
      </c>
      <c r="N166" s="96" t="s">
        <v>34</v>
      </c>
      <c r="O166" s="96" t="s">
        <v>392</v>
      </c>
      <c r="P166" s="96"/>
      <c r="Q166" s="96" t="s">
        <v>393</v>
      </c>
      <c r="R166" s="96">
        <f>R165+S165</f>
        <v>21</v>
      </c>
      <c r="S166" s="96">
        <v>80</v>
      </c>
      <c r="T166" s="96"/>
      <c r="U166" s="96"/>
      <c r="V166" s="96"/>
      <c r="W166" s="96"/>
      <c r="X166" s="96"/>
      <c r="Y166" s="96"/>
      <c r="Z166" s="96"/>
      <c r="AA166" s="96" t="str">
        <f>CONCATENATE(G166,",",H166,",'",M166,"','",N166,"','",O166,"',",Q166,",",R166,",",S166,",'",T166,"','",U166,"','",V166,"',",W166,",",X166,",'",Y166,"','",Z166,"')")</f>
        <v>21,3,'CFDDetCargoDescuento','Descripcion','C',Null,21,80,'','','',,,'','')</v>
      </c>
      <c r="AB166" s="96"/>
    </row>
    <row r="167" spans="7:28" s="93" customFormat="1" ht="11.25">
      <c r="G167" s="96">
        <v>21</v>
      </c>
      <c r="H167" s="96">
        <v>4</v>
      </c>
      <c r="I167" s="96" t="str">
        <f>J167</f>
        <v>Importe</v>
      </c>
      <c r="J167" s="96" t="s">
        <v>36</v>
      </c>
      <c r="K167" s="97" t="s">
        <v>1</v>
      </c>
      <c r="L167" s="95"/>
      <c r="M167" s="96" t="s">
        <v>342</v>
      </c>
      <c r="N167" s="96" t="s">
        <v>345</v>
      </c>
      <c r="O167" s="96" t="s">
        <v>56</v>
      </c>
      <c r="P167" s="96"/>
      <c r="Q167" s="96" t="s">
        <v>393</v>
      </c>
      <c r="R167" s="96">
        <f>R166+S166</f>
        <v>101</v>
      </c>
      <c r="S167" s="96">
        <v>14</v>
      </c>
      <c r="T167" s="96"/>
      <c r="U167" s="96"/>
      <c r="V167" s="96"/>
      <c r="W167" s="96"/>
      <c r="X167" s="96"/>
      <c r="Y167" s="96"/>
      <c r="Z167" s="96"/>
      <c r="AA167" s="96" t="str">
        <f>CONCATENATE(G167,",",H167,",'",M167,"','",N167,"','",O167,"',",Q167,",",R167,",",S167,",'",T167,"','",U167,"','",V167,"',",W167,",",X167,",'",Y167,"','",Z167,"')")</f>
        <v>21,4,'CFDDetCargoDescuento','ImporteCargoDescuento','N',Null,101,14,'','','',,,'','')</v>
      </c>
      <c r="AB167" s="96"/>
    </row>
    <row r="168" spans="2:8" ht="6.75" customHeight="1">
      <c r="B168" s="52"/>
      <c r="D168" s="64"/>
      <c r="F168" s="62"/>
      <c r="G168" s="62"/>
      <c r="H168" s="62"/>
    </row>
    <row r="169" spans="2:4" ht="11.25">
      <c r="B169" s="52"/>
      <c r="D169" s="64"/>
    </row>
    <row r="170" spans="2:4" ht="11.25">
      <c r="B170" s="52"/>
      <c r="D170" s="64"/>
    </row>
    <row r="171" spans="2:28" ht="11.25">
      <c r="B171" s="52"/>
      <c r="D171" s="64"/>
      <c r="H171" s="60" t="s">
        <v>250</v>
      </c>
      <c r="I171" s="60" t="s">
        <v>472</v>
      </c>
      <c r="J171" s="60" t="s">
        <v>436</v>
      </c>
      <c r="K171" s="60"/>
      <c r="L171" s="70"/>
      <c r="M171" s="61"/>
      <c r="N171" s="60"/>
      <c r="O171" s="60"/>
      <c r="P171" s="60"/>
      <c r="Q171" s="60"/>
      <c r="R171" s="60"/>
      <c r="S171" s="60"/>
      <c r="T171" s="60"/>
      <c r="U171" s="60"/>
      <c r="V171" s="60"/>
      <c r="W171" s="60"/>
      <c r="X171" s="60"/>
      <c r="Y171" s="60"/>
      <c r="Z171" s="60"/>
      <c r="AA171" s="60"/>
      <c r="AB171" s="61"/>
    </row>
    <row r="172" spans="2:28" ht="11.25">
      <c r="B172" s="52"/>
      <c r="D172" s="64"/>
      <c r="G172" s="49">
        <v>22</v>
      </c>
      <c r="H172" s="49">
        <v>1</v>
      </c>
      <c r="I172" s="49" t="s">
        <v>489</v>
      </c>
      <c r="J172" s="49" t="str">
        <f>N172</f>
        <v>TipoCantidadAdicional</v>
      </c>
      <c r="K172" s="49"/>
      <c r="L172" s="70"/>
      <c r="M172" s="49" t="s">
        <v>249</v>
      </c>
      <c r="N172" s="49" t="s">
        <v>247</v>
      </c>
      <c r="O172" s="49" t="s">
        <v>392</v>
      </c>
      <c r="P172" s="49"/>
      <c r="Q172" s="49" t="s">
        <v>393</v>
      </c>
      <c r="R172" s="49">
        <v>4</v>
      </c>
      <c r="S172" s="49">
        <v>20</v>
      </c>
      <c r="T172" s="49"/>
      <c r="U172" s="49"/>
      <c r="V172" s="49"/>
      <c r="W172" s="49"/>
      <c r="X172" s="49">
        <v>1</v>
      </c>
      <c r="Y172" s="49"/>
      <c r="Z172" s="49"/>
      <c r="AA172" s="49" t="str">
        <f>CONCATENATE(G172,",",H172,",'",M172,"','",N172,"','",O172,"',",Q172,",",R172,",",S172,",'",T172,"','",U172,"','",V172,"',",W172,",",X172,",'",Y172,"','",Z172,"')")</f>
        <v>22,1,'AmeceDtl','TipoCantidadAdicional','C',Null,4,20,'','','',,1,'','')</v>
      </c>
      <c r="AB172" s="49"/>
    </row>
    <row r="173" spans="2:28" ht="11.25">
      <c r="B173" s="52"/>
      <c r="D173" s="64"/>
      <c r="G173" s="49">
        <v>22</v>
      </c>
      <c r="H173" s="49">
        <v>2</v>
      </c>
      <c r="I173" s="49" t="str">
        <f>J173</f>
        <v>CantidadAdicional</v>
      </c>
      <c r="J173" s="49" t="str">
        <f>N173</f>
        <v>CantidadAdicional</v>
      </c>
      <c r="K173" s="49"/>
      <c r="L173" s="70"/>
      <c r="M173" s="49" t="s">
        <v>249</v>
      </c>
      <c r="N173" s="49" t="s">
        <v>248</v>
      </c>
      <c r="O173" s="49" t="s">
        <v>56</v>
      </c>
      <c r="P173" s="49"/>
      <c r="Q173" s="49" t="s">
        <v>393</v>
      </c>
      <c r="R173" s="49">
        <v>24</v>
      </c>
      <c r="S173" s="49">
        <v>80</v>
      </c>
      <c r="T173" s="49"/>
      <c r="U173" s="49"/>
      <c r="V173" s="49"/>
      <c r="W173" s="49"/>
      <c r="X173" s="49"/>
      <c r="Y173" s="49"/>
      <c r="Z173" s="49"/>
      <c r="AA173" s="49" t="str">
        <f>CONCATENATE(G173,",",H173,",'",M173,"','",N173,"','",O173,"',",Q173,",",R173,",",S173,",'",T173,"','",U173,"','",V173,"',",W173,",",X173,",'",Y173,"','",Z173,"')")</f>
        <v>22,2,'AmeceDtl','CantidadAdicional','N',Null,24,80,'','','',,,'','')</v>
      </c>
      <c r="AB173" s="49"/>
    </row>
    <row r="174" spans="2:4" ht="11.25">
      <c r="B174" s="52"/>
      <c r="D174" s="64"/>
    </row>
    <row r="175" spans="2:4" ht="11.25">
      <c r="B175" s="52"/>
      <c r="D175" s="64"/>
    </row>
    <row r="176" spans="2:4" ht="11.25">
      <c r="B176" s="52"/>
      <c r="D176" s="64"/>
    </row>
    <row r="177" spans="2:28" ht="11.25">
      <c r="B177" s="52"/>
      <c r="D177" s="64"/>
      <c r="H177" s="60" t="s">
        <v>252</v>
      </c>
      <c r="I177" s="60" t="s">
        <v>472</v>
      </c>
      <c r="J177" s="60" t="s">
        <v>437</v>
      </c>
      <c r="K177" s="60" t="s">
        <v>1</v>
      </c>
      <c r="L177" s="70"/>
      <c r="M177" s="61"/>
      <c r="N177" s="60"/>
      <c r="O177" s="60"/>
      <c r="P177" s="60"/>
      <c r="Q177" s="60"/>
      <c r="R177" s="60"/>
      <c r="S177" s="60"/>
      <c r="T177" s="60"/>
      <c r="U177" s="60"/>
      <c r="V177" s="60"/>
      <c r="W177" s="60"/>
      <c r="X177" s="60"/>
      <c r="Y177" s="60"/>
      <c r="Z177" s="60"/>
      <c r="AA177" s="60"/>
      <c r="AB177" s="61"/>
    </row>
    <row r="178" spans="2:28" ht="22.5">
      <c r="B178" s="52"/>
      <c r="D178" s="64"/>
      <c r="G178" s="49">
        <v>23</v>
      </c>
      <c r="H178" s="49">
        <v>1</v>
      </c>
      <c r="I178" s="49" t="s">
        <v>27</v>
      </c>
      <c r="J178" s="49" t="s">
        <v>404</v>
      </c>
      <c r="K178" s="71" t="s">
        <v>1</v>
      </c>
      <c r="L178" s="70"/>
      <c r="M178" s="49" t="s">
        <v>251</v>
      </c>
      <c r="N178" s="49" t="s">
        <v>210</v>
      </c>
      <c r="O178" s="49" t="s">
        <v>392</v>
      </c>
      <c r="P178" s="49"/>
      <c r="Q178" s="49" t="s">
        <v>393</v>
      </c>
      <c r="R178" s="49">
        <v>4</v>
      </c>
      <c r="S178" s="49">
        <v>5</v>
      </c>
      <c r="T178" s="49"/>
      <c r="U178" s="49"/>
      <c r="V178" s="49"/>
      <c r="W178" s="49"/>
      <c r="X178" s="49">
        <v>1</v>
      </c>
      <c r="Y178" s="49"/>
      <c r="Z178" s="49"/>
      <c r="AA178" s="49" t="str">
        <f>CONCATENATE(G178,",",H178,",'",M178,"','",N178,"','",O178,"',",Q178,",",R178,",",S178,",'",T178,"','",U178,"','",V178,"',",W178,",",X178,",'",Y178,"','",Z178,"')")</f>
        <v>23,1,'CFDDetImpuesto','TipoImpuesto','C',Null,4,5,'','','',,1,'','')</v>
      </c>
      <c r="AB178" s="50" t="s">
        <v>28</v>
      </c>
    </row>
    <row r="179" spans="2:28" ht="11.25">
      <c r="B179" s="52"/>
      <c r="D179" s="64"/>
      <c r="G179" s="49">
        <v>23</v>
      </c>
      <c r="H179" s="49">
        <v>2</v>
      </c>
      <c r="I179" s="49" t="str">
        <f>J179</f>
        <v>Importe</v>
      </c>
      <c r="J179" s="49" t="s">
        <v>36</v>
      </c>
      <c r="K179" s="71" t="s">
        <v>1</v>
      </c>
      <c r="L179" s="70"/>
      <c r="M179" s="49" t="s">
        <v>251</v>
      </c>
      <c r="N179" s="49" t="s">
        <v>209</v>
      </c>
      <c r="O179" s="49" t="s">
        <v>56</v>
      </c>
      <c r="P179" s="49"/>
      <c r="Q179" s="49" t="s">
        <v>393</v>
      </c>
      <c r="R179" s="49">
        <v>9</v>
      </c>
      <c r="S179" s="49">
        <v>14</v>
      </c>
      <c r="T179" s="49"/>
      <c r="U179" s="49"/>
      <c r="V179" s="49"/>
      <c r="W179" s="49"/>
      <c r="X179" s="49"/>
      <c r="Y179" s="49"/>
      <c r="Z179" s="49"/>
      <c r="AA179" s="49" t="str">
        <f>CONCATENATE(G179,",",H179,",'",M179,"','",N179,"','",O179,"',",Q179,",",R179,",",S179,",'",T179,"','",U179,"','",V179,"',",W179,",",X179,",'",Y179,"','",Z179,"')")</f>
        <v>23,2,'CFDDetImpuesto','PorcentajeImpuesto','N',Null,9,14,'','','',,,'','')</v>
      </c>
      <c r="AB179" s="49"/>
    </row>
    <row r="180" spans="2:28" ht="11.25">
      <c r="B180" s="52"/>
      <c r="D180" s="64"/>
      <c r="G180" s="49">
        <v>23</v>
      </c>
      <c r="H180" s="49">
        <v>3</v>
      </c>
      <c r="I180" s="49" t="s">
        <v>29</v>
      </c>
      <c r="J180" s="49" t="s">
        <v>406</v>
      </c>
      <c r="K180" s="71" t="s">
        <v>1</v>
      </c>
      <c r="L180" s="70"/>
      <c r="M180" s="49" t="s">
        <v>251</v>
      </c>
      <c r="N180" s="49" t="s">
        <v>208</v>
      </c>
      <c r="O180" s="49" t="s">
        <v>56</v>
      </c>
      <c r="P180" s="49"/>
      <c r="Q180" s="49" t="s">
        <v>393</v>
      </c>
      <c r="R180" s="49">
        <v>23</v>
      </c>
      <c r="S180" s="49">
        <v>14</v>
      </c>
      <c r="T180" s="49"/>
      <c r="U180" s="49"/>
      <c r="V180" s="49"/>
      <c r="W180" s="49"/>
      <c r="X180" s="49"/>
      <c r="Y180" s="49"/>
      <c r="Z180" s="49"/>
      <c r="AA180" s="49" t="str">
        <f>CONCATENATE(G180,",",H180,",'",M180,"','",N180,"','",O180,"',",Q180,",",R180,",",S180,",'",T180,"','",U180,"','",V180,"',",W180,",",X180,",'",Y180,"','",Z180,"')")</f>
        <v>23,3,'CFDDetImpuesto','MontoImpuesto','N',Null,23,14,'','','',,,'','')</v>
      </c>
      <c r="AB180" s="49"/>
    </row>
    <row r="181" spans="2:4" ht="11.25">
      <c r="B181" s="52"/>
      <c r="D181" s="64"/>
    </row>
    <row r="182" spans="2:4" ht="11.25">
      <c r="B182" s="52"/>
      <c r="D182" s="64"/>
    </row>
    <row r="183" spans="2:4" ht="11.25">
      <c r="B183" s="52"/>
      <c r="D183" s="64"/>
    </row>
    <row r="184" spans="2:28" ht="11.25">
      <c r="B184" s="52"/>
      <c r="D184" s="64"/>
      <c r="H184" s="60" t="s">
        <v>301</v>
      </c>
      <c r="I184" s="60" t="s">
        <v>472</v>
      </c>
      <c r="J184" s="60" t="s">
        <v>438</v>
      </c>
      <c r="K184" s="60"/>
      <c r="L184" s="70"/>
      <c r="M184" s="61"/>
      <c r="N184" s="60"/>
      <c r="O184" s="60"/>
      <c r="P184" s="60"/>
      <c r="Q184" s="60"/>
      <c r="R184" s="60"/>
      <c r="S184" s="60"/>
      <c r="T184" s="60"/>
      <c r="U184" s="60"/>
      <c r="V184" s="60"/>
      <c r="W184" s="60"/>
      <c r="X184" s="60"/>
      <c r="Y184" s="60"/>
      <c r="Z184" s="60"/>
      <c r="AA184" s="60"/>
      <c r="AB184" s="61"/>
    </row>
    <row r="185" spans="2:28" ht="11.25">
      <c r="B185" s="52"/>
      <c r="D185" s="64"/>
      <c r="G185" s="49">
        <v>24</v>
      </c>
      <c r="H185" s="49">
        <v>1</v>
      </c>
      <c r="I185" s="49" t="s">
        <v>318</v>
      </c>
      <c r="J185" s="49" t="s">
        <v>302</v>
      </c>
      <c r="K185" s="49"/>
      <c r="L185" s="70"/>
      <c r="M185" s="49" t="s">
        <v>317</v>
      </c>
      <c r="N185" s="49" t="s">
        <v>318</v>
      </c>
      <c r="O185" s="49" t="s">
        <v>392</v>
      </c>
      <c r="P185" s="49"/>
      <c r="Q185" s="49" t="s">
        <v>393</v>
      </c>
      <c r="R185" s="49">
        <v>4</v>
      </c>
      <c r="S185" s="49">
        <v>20</v>
      </c>
      <c r="T185" s="49"/>
      <c r="U185" s="49"/>
      <c r="V185" s="49"/>
      <c r="W185" s="49"/>
      <c r="X185" s="49">
        <v>1</v>
      </c>
      <c r="Y185" s="49"/>
      <c r="Z185" s="49"/>
      <c r="AA185" s="49" t="str">
        <f>CONCATENATE(G185,",",H185,",'",M185,"','",N185,"','",O185,"',",Q185,",",R185,",",S185,",'",T185,"','",U185,"','",V185,"',",W185,",",X185,",'",Y185,"','",Z185,"')")</f>
        <v>24,1,'ADDDA2','ContraRecibo','C',Null,4,20,'','','',,1,'','')</v>
      </c>
      <c r="AB185" s="49"/>
    </row>
    <row r="186" spans="2:28" ht="11.25">
      <c r="B186" s="52"/>
      <c r="D186" s="64"/>
      <c r="G186" s="49">
        <v>24</v>
      </c>
      <c r="H186" s="49">
        <v>2</v>
      </c>
      <c r="I186" s="49" t="s">
        <v>450</v>
      </c>
      <c r="J186" s="49" t="s">
        <v>439</v>
      </c>
      <c r="K186" s="49"/>
      <c r="L186" s="70"/>
      <c r="M186" s="49" t="s">
        <v>317</v>
      </c>
      <c r="N186" s="49" t="s">
        <v>319</v>
      </c>
      <c r="O186" s="49" t="s">
        <v>271</v>
      </c>
      <c r="P186" s="49"/>
      <c r="Q186" s="49" t="s">
        <v>393</v>
      </c>
      <c r="R186" s="49">
        <v>24</v>
      </c>
      <c r="S186" s="49">
        <v>10</v>
      </c>
      <c r="T186" s="49" t="s">
        <v>270</v>
      </c>
      <c r="U186" s="49"/>
      <c r="V186" s="49"/>
      <c r="W186" s="49"/>
      <c r="X186" s="49"/>
      <c r="Y186" s="49"/>
      <c r="Z186" s="49"/>
      <c r="AA186" s="49" t="str">
        <f>CONCATENATE(G186,",",H186,",'",M186,"','",N186,"','",O186,"',",Q186,",",R186,",",S186,",'",T186,"','",U186,"','",V186,"',",W186,",",X186,",'",Y186,"','",Z186,"')")</f>
        <v>24,2,'ADDDA2','FechaContraRecibo','D',Null,24,10,'YYYY-MM-DD','','',,,'','')</v>
      </c>
      <c r="AB186" s="49"/>
    </row>
    <row r="187" spans="2:4" ht="11.25">
      <c r="B187" s="52"/>
      <c r="D187" s="64"/>
    </row>
    <row r="188" spans="2:4" ht="11.25">
      <c r="B188" s="52"/>
      <c r="D188" s="64"/>
    </row>
    <row r="189" spans="2:8" ht="6.75" customHeight="1">
      <c r="B189" s="52"/>
      <c r="D189" s="64"/>
      <c r="F189" s="62"/>
      <c r="G189" s="62"/>
      <c r="H189" s="62"/>
    </row>
    <row r="190" spans="2:28" ht="11.25">
      <c r="B190" s="52"/>
      <c r="D190" s="64"/>
      <c r="F190" s="62"/>
      <c r="H190" s="60" t="s">
        <v>346</v>
      </c>
      <c r="I190" s="60" t="s">
        <v>472</v>
      </c>
      <c r="J190" s="60" t="s">
        <v>440</v>
      </c>
      <c r="K190" s="60" t="s">
        <v>1</v>
      </c>
      <c r="L190" s="70"/>
      <c r="M190" s="61"/>
      <c r="N190" s="60"/>
      <c r="O190" s="60"/>
      <c r="P190" s="60"/>
      <c r="Q190" s="60"/>
      <c r="R190" s="60"/>
      <c r="S190" s="60"/>
      <c r="T190" s="60"/>
      <c r="U190" s="60"/>
      <c r="V190" s="60"/>
      <c r="W190" s="60"/>
      <c r="X190" s="60"/>
      <c r="Y190" s="60"/>
      <c r="Z190" s="60"/>
      <c r="AA190" s="60"/>
      <c r="AB190" s="61"/>
    </row>
    <row r="191" spans="2:28" ht="11.25">
      <c r="B191" s="52"/>
      <c r="D191" s="64"/>
      <c r="F191" s="62"/>
      <c r="G191" s="49">
        <v>25</v>
      </c>
      <c r="H191" s="49">
        <v>1</v>
      </c>
      <c r="I191" s="49" t="str">
        <f>J191</f>
        <v>Código</v>
      </c>
      <c r="J191" s="49" t="s">
        <v>417</v>
      </c>
      <c r="K191" s="71" t="s">
        <v>1</v>
      </c>
      <c r="L191" s="70"/>
      <c r="M191" s="49" t="s">
        <v>342</v>
      </c>
      <c r="N191" s="49" t="s">
        <v>343</v>
      </c>
      <c r="O191" s="49" t="s">
        <v>392</v>
      </c>
      <c r="P191" s="49"/>
      <c r="Q191" s="49" t="s">
        <v>393</v>
      </c>
      <c r="R191" s="49">
        <v>4</v>
      </c>
      <c r="S191" s="49">
        <v>10</v>
      </c>
      <c r="T191" s="49"/>
      <c r="U191" s="49"/>
      <c r="V191" s="49"/>
      <c r="W191" s="49"/>
      <c r="X191" s="49">
        <v>1</v>
      </c>
      <c r="Y191" s="49"/>
      <c r="Z191" s="49"/>
      <c r="AA191" s="49" t="str">
        <f>CONCATENATE(G191,",",H191,",'",M191,"','",N191,"','",O191,"',",Q191,",",R191,",",S191,",'",T191,"','",U191,"','",V191,"',",W191,",",X191,",'",Y191,"','",Z191,"')")</f>
        <v>25,1,'CFDDetCargoDescuento','IndicadorCargoDescuento','C',Null,4,10,'','','',,1,'','')</v>
      </c>
      <c r="AB191" s="49"/>
    </row>
    <row r="192" spans="2:28" ht="11.25">
      <c r="B192" s="52"/>
      <c r="D192" s="64"/>
      <c r="F192" s="62"/>
      <c r="G192" s="49">
        <v>25</v>
      </c>
      <c r="H192" s="49">
        <v>2</v>
      </c>
      <c r="I192" s="49" t="str">
        <f>J192</f>
        <v>Porcentaje</v>
      </c>
      <c r="J192" s="49" t="s">
        <v>435</v>
      </c>
      <c r="K192" s="49" t="s">
        <v>1</v>
      </c>
      <c r="L192" s="70"/>
      <c r="M192" s="49" t="s">
        <v>342</v>
      </c>
      <c r="N192" s="49" t="s">
        <v>344</v>
      </c>
      <c r="O192" s="49" t="s">
        <v>56</v>
      </c>
      <c r="P192" s="49"/>
      <c r="Q192" s="49" t="s">
        <v>393</v>
      </c>
      <c r="R192" s="49">
        <f>R191+S191</f>
        <v>14</v>
      </c>
      <c r="S192" s="49">
        <v>7</v>
      </c>
      <c r="T192" s="49"/>
      <c r="U192" s="49"/>
      <c r="V192" s="49"/>
      <c r="W192" s="49"/>
      <c r="X192" s="49"/>
      <c r="Y192" s="49"/>
      <c r="Z192" s="49"/>
      <c r="AA192" s="49" t="str">
        <f>CONCATENATE(G192,",",H192,",'",M192,"','",N192,"','",O192,"',",Q192,",",R192,",",S192,",'",T192,"','",U192,"','",V192,"',",W192,",",X192,",'",Y192,"','",Z192,"')")</f>
        <v>25,2,'CFDDetCargoDescuento','PorcentajeCargoDescuento','N',Null,14,7,'','','',,,'','')</v>
      </c>
      <c r="AB192" s="49"/>
    </row>
    <row r="193" spans="2:28" ht="11.25">
      <c r="B193" s="52"/>
      <c r="D193" s="64"/>
      <c r="F193" s="62"/>
      <c r="G193" s="49">
        <v>25</v>
      </c>
      <c r="H193" s="49">
        <v>3</v>
      </c>
      <c r="I193" s="49" t="str">
        <f>J193</f>
        <v>Descripción</v>
      </c>
      <c r="J193" s="49" t="s">
        <v>3</v>
      </c>
      <c r="K193" s="49" t="s">
        <v>1</v>
      </c>
      <c r="L193" s="70"/>
      <c r="M193" s="49" t="s">
        <v>342</v>
      </c>
      <c r="N193" s="49" t="s">
        <v>34</v>
      </c>
      <c r="O193" s="49" t="s">
        <v>392</v>
      </c>
      <c r="P193" s="49"/>
      <c r="Q193" s="49" t="s">
        <v>393</v>
      </c>
      <c r="R193" s="49">
        <f>R192+S192</f>
        <v>21</v>
      </c>
      <c r="S193" s="49">
        <v>80</v>
      </c>
      <c r="T193" s="49"/>
      <c r="U193" s="49"/>
      <c r="V193" s="49"/>
      <c r="W193" s="49"/>
      <c r="X193" s="49"/>
      <c r="Y193" s="49"/>
      <c r="Z193" s="49"/>
      <c r="AA193" s="49" t="str">
        <f>CONCATENATE(G193,",",H193,",'",M193,"','",N193,"','",O193,"',",Q193,",",R193,",",S193,",'",T193,"','",U193,"','",V193,"',",W193,",",X193,",'",Y193,"','",Z193,"')")</f>
        <v>25,3,'CFDDetCargoDescuento','Descripcion','C',Null,21,80,'','','',,,'','')</v>
      </c>
      <c r="AB193" s="49"/>
    </row>
    <row r="194" spans="2:28" ht="11.25">
      <c r="B194" s="52"/>
      <c r="D194" s="64"/>
      <c r="F194" s="62"/>
      <c r="G194" s="49">
        <v>25</v>
      </c>
      <c r="H194" s="49">
        <v>4</v>
      </c>
      <c r="I194" s="49" t="str">
        <f>J194</f>
        <v>Importe</v>
      </c>
      <c r="J194" s="49" t="s">
        <v>36</v>
      </c>
      <c r="K194" s="71" t="s">
        <v>1</v>
      </c>
      <c r="L194" s="70"/>
      <c r="M194" s="49" t="s">
        <v>342</v>
      </c>
      <c r="N194" s="49" t="s">
        <v>345</v>
      </c>
      <c r="O194" s="49" t="s">
        <v>56</v>
      </c>
      <c r="P194" s="49"/>
      <c r="Q194" s="49" t="s">
        <v>393</v>
      </c>
      <c r="R194" s="49">
        <f>R193+S193</f>
        <v>101</v>
      </c>
      <c r="S194" s="49">
        <v>14</v>
      </c>
      <c r="T194" s="49"/>
      <c r="U194" s="49"/>
      <c r="V194" s="49"/>
      <c r="W194" s="49"/>
      <c r="X194" s="49"/>
      <c r="Y194" s="49"/>
      <c r="Z194" s="49"/>
      <c r="AA194" s="49" t="str">
        <f>CONCATENATE(G194,",",H194,",'",M194,"','",N194,"','",O194,"',",Q194,",",R194,",",S194,",'",T194,"','",U194,"','",V194,"',",W194,",",X194,",'",Y194,"','",Z194,"')")</f>
        <v>25,4,'CFDDetCargoDescuento','ImporteCargoDescuento','N',Null,101,14,'','','',,,'','')</v>
      </c>
      <c r="AB194" s="49"/>
    </row>
    <row r="195" spans="2:8" ht="6.75" customHeight="1">
      <c r="B195" s="52"/>
      <c r="D195" s="64"/>
      <c r="F195" s="62"/>
      <c r="G195" s="62"/>
      <c r="H195" s="62"/>
    </row>
    <row r="196" spans="2:4" ht="6.75" customHeight="1">
      <c r="B196" s="52"/>
      <c r="D196" s="64"/>
    </row>
    <row r="197" spans="2:9" ht="11.25">
      <c r="B197" s="52"/>
      <c r="D197" s="64"/>
      <c r="H197" s="108" t="s">
        <v>531</v>
      </c>
      <c r="I197" s="108"/>
    </row>
    <row r="198" spans="8:12" s="73" customFormat="1" ht="11.25">
      <c r="H198" s="86">
        <v>1</v>
      </c>
      <c r="I198" s="86" t="s">
        <v>532</v>
      </c>
      <c r="J198" s="86" t="s">
        <v>535</v>
      </c>
      <c r="K198" s="86"/>
      <c r="L198" s="89"/>
    </row>
    <row r="199" spans="2:4" ht="11.25">
      <c r="B199" s="52"/>
      <c r="D199" s="64"/>
    </row>
    <row r="200" spans="2:9" ht="11.25">
      <c r="B200" s="52"/>
      <c r="D200" s="64"/>
      <c r="H200" s="108" t="s">
        <v>533</v>
      </c>
      <c r="I200" s="108"/>
    </row>
    <row r="201" spans="8:12" s="109" customFormat="1" ht="11.25">
      <c r="H201" s="111">
        <v>1</v>
      </c>
      <c r="I201" s="111" t="s">
        <v>539</v>
      </c>
      <c r="J201" s="111" t="s">
        <v>535</v>
      </c>
      <c r="K201" s="111"/>
      <c r="L201" s="110"/>
    </row>
    <row r="202" spans="2:4" ht="11.25">
      <c r="B202" s="52"/>
      <c r="D202" s="64"/>
    </row>
    <row r="203" spans="2:9" ht="11.25">
      <c r="B203" s="52"/>
      <c r="D203" s="64"/>
      <c r="H203" s="108" t="s">
        <v>534</v>
      </c>
      <c r="I203" s="108"/>
    </row>
    <row r="204" spans="8:12" s="109" customFormat="1" ht="11.25">
      <c r="H204" s="111">
        <v>1</v>
      </c>
      <c r="I204" s="111" t="s">
        <v>427</v>
      </c>
      <c r="J204" s="111" t="s">
        <v>535</v>
      </c>
      <c r="K204" s="111"/>
      <c r="L204" s="110"/>
    </row>
    <row r="205" spans="2:4" ht="11.25">
      <c r="B205" s="52"/>
      <c r="D205" s="64"/>
    </row>
    <row r="206" spans="2:9" ht="11.25">
      <c r="B206" s="52"/>
      <c r="D206" s="64"/>
      <c r="H206" s="108" t="s">
        <v>536</v>
      </c>
      <c r="I206" s="108"/>
    </row>
    <row r="207" spans="8:12" s="109" customFormat="1" ht="11.25">
      <c r="H207" s="111">
        <v>1</v>
      </c>
      <c r="I207" s="111" t="s">
        <v>538</v>
      </c>
      <c r="J207" s="111" t="s">
        <v>535</v>
      </c>
      <c r="K207" s="111"/>
      <c r="L207" s="110"/>
    </row>
    <row r="208" spans="2:4" ht="11.25">
      <c r="B208" s="52"/>
      <c r="D208" s="64"/>
    </row>
    <row r="209" spans="2:4" ht="11.25">
      <c r="B209" s="52"/>
      <c r="D209" s="64"/>
    </row>
    <row r="210" spans="2:28" ht="11.25">
      <c r="B210" s="52"/>
      <c r="D210" s="64"/>
      <c r="H210" s="60" t="s">
        <v>349</v>
      </c>
      <c r="I210" s="60" t="s">
        <v>472</v>
      </c>
      <c r="J210" s="60" t="s">
        <v>436</v>
      </c>
      <c r="K210" s="60"/>
      <c r="L210" s="70"/>
      <c r="M210" s="61"/>
      <c r="N210" s="60"/>
      <c r="O210" s="60"/>
      <c r="P210" s="60"/>
      <c r="Q210" s="60"/>
      <c r="R210" s="60"/>
      <c r="S210" s="60"/>
      <c r="T210" s="60"/>
      <c r="U210" s="60"/>
      <c r="V210" s="60"/>
      <c r="W210" s="60"/>
      <c r="X210" s="60"/>
      <c r="Y210" s="60"/>
      <c r="Z210" s="60"/>
      <c r="AA210" s="60"/>
      <c r="AB210" s="61"/>
    </row>
    <row r="211" spans="2:28" ht="11.25">
      <c r="B211" s="52"/>
      <c r="D211" s="64"/>
      <c r="G211" s="49">
        <v>26</v>
      </c>
      <c r="H211" s="49">
        <v>1</v>
      </c>
      <c r="I211" s="49" t="str">
        <f>N211</f>
        <v>CustomField3</v>
      </c>
      <c r="J211" s="49" t="s">
        <v>443</v>
      </c>
      <c r="K211" s="71" t="s">
        <v>1</v>
      </c>
      <c r="L211" s="70"/>
      <c r="M211" s="49" t="s">
        <v>212</v>
      </c>
      <c r="N211" s="49" t="s">
        <v>451</v>
      </c>
      <c r="O211" s="49" t="s">
        <v>392</v>
      </c>
      <c r="P211" s="49"/>
      <c r="Q211" s="49" t="s">
        <v>393</v>
      </c>
      <c r="R211" s="49">
        <v>4</v>
      </c>
      <c r="S211" s="49">
        <v>254</v>
      </c>
      <c r="T211" s="49"/>
      <c r="U211" s="49"/>
      <c r="V211" s="49"/>
      <c r="W211" s="49"/>
      <c r="X211" s="49"/>
      <c r="Y211" s="49"/>
      <c r="Z211" s="49"/>
      <c r="AA211" s="49" t="str">
        <f>CONCATENATE(G211,",",H211,",'",M211,"','",N211,"','",O211,"',",Q211,",",R211,",",S211,",'",T211,"','",U211,"','",V211,"',",W211,",",X211,",'",Y211,"','",Z211,"')")</f>
        <v>26,1,'FacturaDtl','CustomField3','C',Null,4,254,'','','',,,'','')</v>
      </c>
      <c r="AB211" s="49"/>
    </row>
    <row r="212" spans="2:4" ht="11.25">
      <c r="B212" s="52"/>
      <c r="D212" s="64"/>
    </row>
    <row r="213" spans="2:4" ht="11.25">
      <c r="B213" s="52"/>
      <c r="D213" s="64"/>
    </row>
    <row r="214" spans="2:4" ht="11.25">
      <c r="B214" s="52"/>
      <c r="D214" s="64"/>
    </row>
    <row r="215" spans="2:28" ht="11.25">
      <c r="B215" s="52"/>
      <c r="D215" s="64"/>
      <c r="H215" s="60" t="s">
        <v>351</v>
      </c>
      <c r="I215" s="60" t="s">
        <v>472</v>
      </c>
      <c r="J215" s="60" t="s">
        <v>436</v>
      </c>
      <c r="K215" s="60"/>
      <c r="L215" s="70"/>
      <c r="M215" s="61"/>
      <c r="N215" s="60"/>
      <c r="O215" s="60"/>
      <c r="P215" s="60"/>
      <c r="Q215" s="60"/>
      <c r="R215" s="60"/>
      <c r="S215" s="60"/>
      <c r="T215" s="60"/>
      <c r="U215" s="60"/>
      <c r="V215" s="60"/>
      <c r="W215" s="60"/>
      <c r="X215" s="60"/>
      <c r="Y215" s="60"/>
      <c r="Z215" s="60"/>
      <c r="AA215" s="60"/>
      <c r="AB215" s="61"/>
    </row>
    <row r="216" spans="2:28" ht="11.25">
      <c r="B216" s="52"/>
      <c r="D216" s="64"/>
      <c r="G216" s="49">
        <v>27</v>
      </c>
      <c r="H216" s="49">
        <v>1</v>
      </c>
      <c r="I216" s="49" t="str">
        <f>N216</f>
        <v>CustomField4</v>
      </c>
      <c r="J216" s="49" t="s">
        <v>443</v>
      </c>
      <c r="K216" s="71" t="s">
        <v>1</v>
      </c>
      <c r="L216" s="70"/>
      <c r="M216" s="49" t="s">
        <v>212</v>
      </c>
      <c r="N216" s="49" t="s">
        <v>452</v>
      </c>
      <c r="O216" s="49" t="s">
        <v>392</v>
      </c>
      <c r="P216" s="49"/>
      <c r="Q216" s="49" t="s">
        <v>393</v>
      </c>
      <c r="R216" s="49">
        <v>4</v>
      </c>
      <c r="S216" s="49">
        <v>254</v>
      </c>
      <c r="T216" s="49"/>
      <c r="U216" s="49"/>
      <c r="V216" s="49"/>
      <c r="W216" s="49"/>
      <c r="X216" s="49"/>
      <c r="Y216" s="49"/>
      <c r="Z216" s="49"/>
      <c r="AA216" s="49" t="str">
        <f>CONCATENATE(G216,",",H216,",'",M216,"','",N216,"','",O216,"',",Q216,",",R216,",",S216,",'",T216,"','",U216,"','",V216,"',",W216,",",X216,",'",Y216,"','",Z216,"')")</f>
        <v>27,1,'FacturaDtl','CustomField4','C',Null,4,254,'','','',,,'','')</v>
      </c>
      <c r="AB216" s="49"/>
    </row>
    <row r="217" spans="2:4" ht="11.25">
      <c r="B217" s="52"/>
      <c r="D217" s="64"/>
    </row>
    <row r="218" spans="2:4" ht="11.25">
      <c r="B218" s="52"/>
      <c r="D218" s="64"/>
    </row>
    <row r="219" spans="2:4" ht="11.25">
      <c r="B219" s="52"/>
      <c r="D219" s="64"/>
    </row>
    <row r="220" spans="2:28" ht="11.25">
      <c r="B220" s="52"/>
      <c r="D220" s="64"/>
      <c r="H220" s="60" t="s">
        <v>352</v>
      </c>
      <c r="I220" s="60" t="s">
        <v>472</v>
      </c>
      <c r="J220" s="60" t="s">
        <v>436</v>
      </c>
      <c r="K220" s="60"/>
      <c r="L220" s="70"/>
      <c r="M220" s="61"/>
      <c r="N220" s="60"/>
      <c r="O220" s="60"/>
      <c r="P220" s="60"/>
      <c r="Q220" s="60"/>
      <c r="R220" s="60"/>
      <c r="S220" s="60"/>
      <c r="T220" s="60"/>
      <c r="U220" s="60"/>
      <c r="V220" s="60"/>
      <c r="W220" s="60"/>
      <c r="X220" s="60"/>
      <c r="Y220" s="60"/>
      <c r="Z220" s="60"/>
      <c r="AA220" s="60"/>
      <c r="AB220" s="61"/>
    </row>
    <row r="221" spans="2:28" ht="11.25">
      <c r="B221" s="52"/>
      <c r="D221" s="64"/>
      <c r="G221" s="49">
        <v>28</v>
      </c>
      <c r="H221" s="49">
        <v>1</v>
      </c>
      <c r="I221" s="49" t="str">
        <f>N221</f>
        <v>CustomField5</v>
      </c>
      <c r="J221" s="49" t="s">
        <v>443</v>
      </c>
      <c r="K221" s="71" t="s">
        <v>1</v>
      </c>
      <c r="L221" s="70"/>
      <c r="M221" s="49" t="s">
        <v>212</v>
      </c>
      <c r="N221" s="49" t="s">
        <v>453</v>
      </c>
      <c r="O221" s="49" t="s">
        <v>392</v>
      </c>
      <c r="P221" s="49"/>
      <c r="Q221" s="49" t="s">
        <v>393</v>
      </c>
      <c r="R221" s="49">
        <v>4</v>
      </c>
      <c r="S221" s="49">
        <v>254</v>
      </c>
      <c r="T221" s="49"/>
      <c r="U221" s="49"/>
      <c r="V221" s="49"/>
      <c r="W221" s="49"/>
      <c r="X221" s="49"/>
      <c r="Y221" s="49"/>
      <c r="Z221" s="49"/>
      <c r="AA221" s="49" t="str">
        <f>CONCATENATE(G221,",",H221,",'",M221,"','",N221,"','",O221,"',",Q221,",",R221,",",S221,",'",T221,"','",U221,"','",V221,"',",W221,",",X221,",'",Y221,"','",Z221,"')")</f>
        <v>28,1,'FacturaDtl','CustomField5','C',Null,4,254,'','','',,,'','')</v>
      </c>
      <c r="AB221" s="49"/>
    </row>
    <row r="222" spans="2:4" ht="11.25">
      <c r="B222" s="52"/>
      <c r="D222" s="64"/>
    </row>
    <row r="223" spans="2:4" ht="11.25">
      <c r="B223" s="52"/>
      <c r="D223" s="64"/>
    </row>
    <row r="224" spans="2:4" ht="11.25">
      <c r="B224" s="52"/>
      <c r="D224" s="64"/>
    </row>
    <row r="225" spans="2:28" ht="11.25">
      <c r="B225" s="52"/>
      <c r="D225" s="64"/>
      <c r="H225" s="60" t="s">
        <v>353</v>
      </c>
      <c r="I225" s="60" t="s">
        <v>472</v>
      </c>
      <c r="J225" s="60" t="s">
        <v>436</v>
      </c>
      <c r="K225" s="60"/>
      <c r="L225" s="70"/>
      <c r="M225" s="61"/>
      <c r="N225" s="60"/>
      <c r="O225" s="60"/>
      <c r="P225" s="60"/>
      <c r="Q225" s="60"/>
      <c r="R225" s="60"/>
      <c r="S225" s="60"/>
      <c r="T225" s="60"/>
      <c r="U225" s="60"/>
      <c r="V225" s="60"/>
      <c r="W225" s="60"/>
      <c r="X225" s="60"/>
      <c r="Y225" s="60"/>
      <c r="Z225" s="60"/>
      <c r="AA225" s="60"/>
      <c r="AB225" s="61"/>
    </row>
    <row r="226" spans="2:28" ht="11.25">
      <c r="B226" s="52"/>
      <c r="D226" s="64"/>
      <c r="G226" s="49">
        <v>29</v>
      </c>
      <c r="H226" s="49">
        <v>1</v>
      </c>
      <c r="I226" s="49" t="str">
        <f>N226</f>
        <v>CustomField6</v>
      </c>
      <c r="J226" s="49" t="s">
        <v>443</v>
      </c>
      <c r="K226" s="71" t="s">
        <v>1</v>
      </c>
      <c r="L226" s="70"/>
      <c r="M226" s="49" t="s">
        <v>212</v>
      </c>
      <c r="N226" s="49" t="s">
        <v>454</v>
      </c>
      <c r="O226" s="49" t="s">
        <v>392</v>
      </c>
      <c r="P226" s="49"/>
      <c r="Q226" s="49" t="s">
        <v>393</v>
      </c>
      <c r="R226" s="49">
        <v>4</v>
      </c>
      <c r="S226" s="49">
        <v>254</v>
      </c>
      <c r="T226" s="49"/>
      <c r="U226" s="49"/>
      <c r="V226" s="49"/>
      <c r="W226" s="49"/>
      <c r="X226" s="49"/>
      <c r="Y226" s="49"/>
      <c r="Z226" s="49"/>
      <c r="AA226" s="49" t="str">
        <f>CONCATENATE(G226,",",H226,",'",M226,"','",N226,"','",O226,"',",Q226,",",R226,",",S226,",'",T226,"','",U226,"','",V226,"',",W226,",",X226,",'",Y226,"','",Z226,"')")</f>
        <v>29,1,'FacturaDtl','CustomField6','C',Null,4,254,'','','',,,'','')</v>
      </c>
      <c r="AB226" s="49"/>
    </row>
    <row r="227" spans="2:4" ht="11.25">
      <c r="B227" s="52"/>
      <c r="D227" s="64"/>
    </row>
    <row r="228" spans="2:4" ht="11.25">
      <c r="B228" s="52"/>
      <c r="D228" s="64"/>
    </row>
    <row r="229" spans="2:4" ht="11.25">
      <c r="B229" s="52"/>
      <c r="D229" s="64"/>
    </row>
    <row r="230" spans="2:28" ht="11.25">
      <c r="B230" s="52"/>
      <c r="D230" s="64"/>
      <c r="H230" s="60" t="s">
        <v>354</v>
      </c>
      <c r="I230" s="60" t="s">
        <v>472</v>
      </c>
      <c r="J230" s="60" t="s">
        <v>436</v>
      </c>
      <c r="K230" s="60"/>
      <c r="L230" s="70"/>
      <c r="M230" s="61"/>
      <c r="N230" s="60"/>
      <c r="O230" s="60"/>
      <c r="P230" s="60"/>
      <c r="Q230" s="60"/>
      <c r="R230" s="60"/>
      <c r="S230" s="60"/>
      <c r="T230" s="60"/>
      <c r="U230" s="60"/>
      <c r="V230" s="60"/>
      <c r="W230" s="60"/>
      <c r="X230" s="60"/>
      <c r="Y230" s="60"/>
      <c r="Z230" s="60"/>
      <c r="AA230" s="60"/>
      <c r="AB230" s="61"/>
    </row>
    <row r="231" spans="2:28" ht="11.25">
      <c r="B231" s="52"/>
      <c r="D231" s="64"/>
      <c r="G231" s="49">
        <v>30</v>
      </c>
      <c r="H231" s="49">
        <v>1</v>
      </c>
      <c r="I231" s="49" t="str">
        <f>N231</f>
        <v>CustomField7</v>
      </c>
      <c r="J231" s="49" t="s">
        <v>443</v>
      </c>
      <c r="K231" s="71" t="s">
        <v>1</v>
      </c>
      <c r="L231" s="70"/>
      <c r="M231" s="49" t="s">
        <v>212</v>
      </c>
      <c r="N231" s="49" t="s">
        <v>455</v>
      </c>
      <c r="O231" s="49" t="s">
        <v>392</v>
      </c>
      <c r="P231" s="49"/>
      <c r="Q231" s="49" t="s">
        <v>393</v>
      </c>
      <c r="R231" s="49">
        <v>4</v>
      </c>
      <c r="S231" s="49">
        <v>254</v>
      </c>
      <c r="T231" s="49"/>
      <c r="U231" s="49"/>
      <c r="V231" s="49"/>
      <c r="W231" s="49"/>
      <c r="X231" s="49"/>
      <c r="Y231" s="49"/>
      <c r="Z231" s="49"/>
      <c r="AA231" s="49" t="str">
        <f>CONCATENATE(G231,",",H231,",'",M231,"','",N231,"','",O231,"',",Q231,",",R231,",",S231,",'",T231,"','",U231,"','",V231,"',",W231,",",X231,",'",Y231,"','",Z231,"')")</f>
        <v>30,1,'FacturaDtl','CustomField7','C',Null,4,254,'','','',,,'','')</v>
      </c>
      <c r="AB231" s="49"/>
    </row>
    <row r="232" spans="2:11" ht="11.25">
      <c r="B232" s="52"/>
      <c r="D232" s="64"/>
      <c r="K232" s="72"/>
    </row>
    <row r="233" spans="2:9" ht="11.25">
      <c r="B233" s="52"/>
      <c r="D233" s="64"/>
      <c r="I233" s="114" t="s">
        <v>549</v>
      </c>
    </row>
    <row r="234" spans="2:4" ht="11.25">
      <c r="B234" s="52"/>
      <c r="D234" s="64"/>
    </row>
    <row r="235" spans="2:28" ht="11.25">
      <c r="B235" s="52"/>
      <c r="D235" s="64"/>
      <c r="H235" s="60" t="s">
        <v>355</v>
      </c>
      <c r="I235" s="60" t="s">
        <v>472</v>
      </c>
      <c r="J235" s="60" t="s">
        <v>436</v>
      </c>
      <c r="K235" s="60"/>
      <c r="L235" s="70"/>
      <c r="M235" s="61"/>
      <c r="N235" s="60"/>
      <c r="O235" s="60"/>
      <c r="P235" s="60"/>
      <c r="Q235" s="60"/>
      <c r="R235" s="60"/>
      <c r="S235" s="60"/>
      <c r="T235" s="60"/>
      <c r="U235" s="60"/>
      <c r="V235" s="60"/>
      <c r="W235" s="60"/>
      <c r="X235" s="60"/>
      <c r="Y235" s="60"/>
      <c r="Z235" s="60"/>
      <c r="AA235" s="60"/>
      <c r="AB235" s="61"/>
    </row>
    <row r="236" spans="2:28" ht="11.25">
      <c r="B236" s="52"/>
      <c r="D236" s="64"/>
      <c r="G236" s="49">
        <v>31</v>
      </c>
      <c r="H236" s="49">
        <v>1</v>
      </c>
      <c r="I236" s="49" t="str">
        <f>N236</f>
        <v>CustomField8</v>
      </c>
      <c r="J236" s="49" t="s">
        <v>443</v>
      </c>
      <c r="K236" s="71" t="s">
        <v>1</v>
      </c>
      <c r="L236" s="70"/>
      <c r="M236" s="49" t="s">
        <v>212</v>
      </c>
      <c r="N236" s="49" t="s">
        <v>456</v>
      </c>
      <c r="O236" s="49" t="s">
        <v>392</v>
      </c>
      <c r="P236" s="49"/>
      <c r="Q236" s="49" t="s">
        <v>393</v>
      </c>
      <c r="R236" s="49">
        <v>4</v>
      </c>
      <c r="S236" s="49">
        <v>254</v>
      </c>
      <c r="T236" s="49"/>
      <c r="U236" s="49"/>
      <c r="V236" s="49"/>
      <c r="W236" s="49"/>
      <c r="X236" s="49"/>
      <c r="Y236" s="49"/>
      <c r="Z236" s="49"/>
      <c r="AA236" s="49" t="str">
        <f>CONCATENATE(G236,",",H236,",'",M236,"','",N236,"','",O236,"',",Q236,",",R236,",",S236,",'",T236,"','",U236,"','",V236,"',",W236,",",X236,",'",Y236,"','",Z236,"')")</f>
        <v>31,1,'FacturaDtl','CustomField8','C',Null,4,254,'','','',,,'','')</v>
      </c>
      <c r="AB236" s="49"/>
    </row>
    <row r="237" spans="2:4" ht="11.25">
      <c r="B237" s="52"/>
      <c r="D237" s="64"/>
    </row>
    <row r="238" spans="8:28" s="79" customFormat="1" ht="11.25">
      <c r="H238" s="84" t="s">
        <v>497</v>
      </c>
      <c r="I238" s="84" t="s">
        <v>472</v>
      </c>
      <c r="J238" s="84" t="s">
        <v>498</v>
      </c>
      <c r="K238" s="84"/>
      <c r="L238" s="83"/>
      <c r="M238" s="82"/>
      <c r="N238" s="84"/>
      <c r="O238" s="84"/>
      <c r="P238" s="84"/>
      <c r="Q238" s="84"/>
      <c r="R238" s="84"/>
      <c r="S238" s="84"/>
      <c r="T238" s="84"/>
      <c r="U238" s="84"/>
      <c r="V238" s="84"/>
      <c r="W238" s="84"/>
      <c r="X238" s="84"/>
      <c r="Y238" s="84"/>
      <c r="Z238" s="84"/>
      <c r="AA238" s="84"/>
      <c r="AB238" s="82"/>
    </row>
    <row r="239" spans="2:28" ht="11.25">
      <c r="B239" s="52"/>
      <c r="D239" s="64"/>
      <c r="G239" s="49">
        <v>31</v>
      </c>
      <c r="H239" s="49">
        <v>1</v>
      </c>
      <c r="I239" s="49" t="str">
        <f>N239</f>
        <v>CustomField8</v>
      </c>
      <c r="J239" s="49" t="s">
        <v>443</v>
      </c>
      <c r="K239" s="71" t="s">
        <v>1</v>
      </c>
      <c r="L239" s="70"/>
      <c r="M239" s="49" t="s">
        <v>212</v>
      </c>
      <c r="N239" s="49" t="s">
        <v>456</v>
      </c>
      <c r="O239" s="49" t="s">
        <v>392</v>
      </c>
      <c r="P239" s="49"/>
      <c r="Q239" s="49" t="s">
        <v>393</v>
      </c>
      <c r="R239" s="49">
        <v>4</v>
      </c>
      <c r="S239" s="49">
        <v>254</v>
      </c>
      <c r="T239" s="49"/>
      <c r="U239" s="49"/>
      <c r="V239" s="49"/>
      <c r="W239" s="49"/>
      <c r="X239" s="49"/>
      <c r="Y239" s="49"/>
      <c r="Z239" s="49"/>
      <c r="AA239" s="49" t="str">
        <f>CONCATENATE(G239,",",H239,",'",M239,"','",N239,"','",O239,"',",Q239,",",R239,",",S239,",'",T239,"','",U239,"','",V239,"',",W239,",",X239,",'",Y239,"','",Z239,"')")</f>
        <v>31,1,'FacturaDtl','CustomField8','C',Null,4,254,'','','',,,'','')</v>
      </c>
      <c r="AB239" s="49"/>
    </row>
    <row r="240" spans="2:5" ht="11.25">
      <c r="B240" s="52"/>
      <c r="D240" s="64"/>
      <c r="E240" s="64"/>
    </row>
    <row r="241" spans="1:28" ht="15">
      <c r="A241"/>
      <c r="B241" s="52"/>
      <c r="I241" s="73"/>
      <c r="U241"/>
      <c r="V241" s="49"/>
      <c r="W241" s="49"/>
      <c r="X241" s="49"/>
      <c r="Y241" s="49"/>
      <c r="Z241" s="49"/>
      <c r="AA241" s="49" t="str">
        <f>CONCATENATE(G241,",",H241,",'",M241,"','",N241,"','",O241,"',",Q241,",",R241,",",S241,",'",T241,"','",U241,"','",V241,"',",W241,",",X241,",'",Y241,"','",Z241,"')")</f>
        <v>,,'','','',,,,'','','',,,'','')</v>
      </c>
      <c r="AB241" s="49"/>
    </row>
    <row r="242" spans="1:21" ht="15">
      <c r="A242"/>
      <c r="B242" s="52"/>
      <c r="H242" s="60" t="s">
        <v>357</v>
      </c>
      <c r="I242" s="60" t="s">
        <v>472</v>
      </c>
      <c r="J242" s="60" t="s">
        <v>444</v>
      </c>
      <c r="K242" s="60" t="s">
        <v>1</v>
      </c>
      <c r="L242" s="70"/>
      <c r="M242" s="60"/>
      <c r="N242" s="60"/>
      <c r="O242" s="60"/>
      <c r="P242" s="60"/>
      <c r="Q242" s="60"/>
      <c r="R242" s="60"/>
      <c r="S242" s="60"/>
      <c r="T242" s="61"/>
      <c r="U242"/>
    </row>
    <row r="243" spans="1:21" ht="15">
      <c r="A243"/>
      <c r="B243" s="52"/>
      <c r="G243" s="49">
        <v>32</v>
      </c>
      <c r="H243" s="49">
        <v>1</v>
      </c>
      <c r="I243" s="49" t="s">
        <v>451</v>
      </c>
      <c r="J243" s="49" t="s">
        <v>443</v>
      </c>
      <c r="K243" s="49" t="s">
        <v>63</v>
      </c>
      <c r="L243" s="70"/>
      <c r="M243" s="49"/>
      <c r="N243" s="49"/>
      <c r="O243" s="49"/>
      <c r="P243" s="49"/>
      <c r="Q243" s="49"/>
      <c r="R243" s="49"/>
      <c r="S243" s="49"/>
      <c r="T243" s="49"/>
      <c r="U243"/>
    </row>
    <row r="244" spans="2:9" ht="11.25">
      <c r="B244" s="52"/>
      <c r="I244" s="73"/>
    </row>
    <row r="245" spans="2:28" ht="11.25">
      <c r="B245" s="52"/>
      <c r="H245" s="60" t="s">
        <v>361</v>
      </c>
      <c r="I245" s="60" t="s">
        <v>472</v>
      </c>
      <c r="J245" s="60" t="s">
        <v>444</v>
      </c>
      <c r="K245" s="60"/>
      <c r="L245" s="70"/>
      <c r="M245" s="61"/>
      <c r="N245" s="60"/>
      <c r="O245" s="60"/>
      <c r="P245" s="60"/>
      <c r="Q245" s="60"/>
      <c r="R245" s="60"/>
      <c r="S245" s="60"/>
      <c r="T245" s="60"/>
      <c r="U245" s="60"/>
      <c r="V245" s="60"/>
      <c r="W245" s="60"/>
      <c r="X245" s="60"/>
      <c r="Y245" s="60"/>
      <c r="Z245" s="60"/>
      <c r="AA245" s="60"/>
      <c r="AB245" s="61"/>
    </row>
    <row r="246" spans="2:28" ht="11.25">
      <c r="B246" s="52"/>
      <c r="G246" s="49">
        <v>33</v>
      </c>
      <c r="H246" s="49">
        <v>1</v>
      </c>
      <c r="I246" s="49" t="str">
        <f>N246</f>
        <v>CustomField4</v>
      </c>
      <c r="J246" s="49" t="s">
        <v>443</v>
      </c>
      <c r="K246" s="71" t="s">
        <v>1</v>
      </c>
      <c r="L246" s="70"/>
      <c r="M246" s="49" t="s">
        <v>200</v>
      </c>
      <c r="N246" s="49" t="s">
        <v>452</v>
      </c>
      <c r="O246" s="49" t="s">
        <v>392</v>
      </c>
      <c r="P246" s="49"/>
      <c r="Q246" s="49" t="s">
        <v>393</v>
      </c>
      <c r="R246" s="49">
        <v>4</v>
      </c>
      <c r="S246" s="49">
        <v>254</v>
      </c>
      <c r="T246" s="49"/>
      <c r="U246" s="49"/>
      <c r="V246" s="49"/>
      <c r="W246" s="49"/>
      <c r="X246" s="49"/>
      <c r="Y246" s="49"/>
      <c r="Z246" s="49"/>
      <c r="AA246" s="49" t="str">
        <f>CONCATENATE(G246,",",H246,",'",M246,"','",N246,"','",O246,"',",Q246,",",R246,",",S246,",'",T246,"','",U246,"','",V246,"',",W246,",",X246,",'",Y246,"','",Z246,"')")</f>
        <v>33,1,'Factura','CustomField4','C',Null,4,254,'','','',,,'','')</v>
      </c>
      <c r="AB246" s="49"/>
    </row>
    <row r="247" ht="11.25">
      <c r="B247" s="52"/>
    </row>
    <row r="248" ht="11.25">
      <c r="B248" s="52"/>
    </row>
    <row r="249" spans="2:9" ht="11.25">
      <c r="B249" s="52"/>
      <c r="I249" s="73"/>
    </row>
    <row r="250" spans="2:28" ht="11.25">
      <c r="B250" s="52"/>
      <c r="H250" s="60" t="s">
        <v>362</v>
      </c>
      <c r="I250" s="60" t="s">
        <v>472</v>
      </c>
      <c r="J250" s="60" t="s">
        <v>444</v>
      </c>
      <c r="K250" s="60"/>
      <c r="L250" s="70"/>
      <c r="M250" s="61"/>
      <c r="N250" s="60"/>
      <c r="O250" s="60"/>
      <c r="P250" s="60"/>
      <c r="Q250" s="60"/>
      <c r="R250" s="60"/>
      <c r="S250" s="60"/>
      <c r="T250" s="60"/>
      <c r="U250" s="60"/>
      <c r="V250" s="60"/>
      <c r="W250" s="60"/>
      <c r="X250" s="60"/>
      <c r="Y250" s="60"/>
      <c r="Z250" s="60"/>
      <c r="AA250" s="60"/>
      <c r="AB250" s="61"/>
    </row>
    <row r="251" spans="2:28" ht="11.25">
      <c r="B251" s="52"/>
      <c r="G251" s="49">
        <v>34</v>
      </c>
      <c r="H251" s="49">
        <v>1</v>
      </c>
      <c r="I251" s="49" t="str">
        <f>N251</f>
        <v>CustomField5</v>
      </c>
      <c r="J251" s="49" t="s">
        <v>443</v>
      </c>
      <c r="K251" s="71" t="s">
        <v>1</v>
      </c>
      <c r="L251" s="70"/>
      <c r="M251" s="49" t="s">
        <v>200</v>
      </c>
      <c r="N251" s="49" t="s">
        <v>453</v>
      </c>
      <c r="O251" s="49" t="s">
        <v>392</v>
      </c>
      <c r="P251" s="49"/>
      <c r="Q251" s="49" t="s">
        <v>393</v>
      </c>
      <c r="R251" s="49">
        <v>4</v>
      </c>
      <c r="S251" s="49">
        <v>254</v>
      </c>
      <c r="T251" s="49"/>
      <c r="U251" s="49"/>
      <c r="V251" s="49"/>
      <c r="W251" s="49"/>
      <c r="X251" s="49"/>
      <c r="Y251" s="49"/>
      <c r="Z251" s="49"/>
      <c r="AA251" s="49" t="str">
        <f>CONCATENATE(G251,",",H251,",'",M251,"','",N251,"','",O251,"',",Q251,",",R251,",",S251,",'",T251,"','",U251,"','",V251,"',",W251,",",X251,",'",Y251,"','",Z251,"')")</f>
        <v>34,1,'Factura','CustomField5','C',Null,4,254,'','','',,,'','')</v>
      </c>
      <c r="AB251" s="49"/>
    </row>
    <row r="252" ht="11.25">
      <c r="B252" s="52"/>
    </row>
    <row r="253" ht="11.25">
      <c r="B253" s="52"/>
    </row>
    <row r="254" spans="2:9" ht="11.25">
      <c r="B254" s="52"/>
      <c r="I254" s="73"/>
    </row>
    <row r="255" spans="2:28" ht="11.25">
      <c r="B255" s="52"/>
      <c r="H255" s="60" t="s">
        <v>363</v>
      </c>
      <c r="I255" s="60" t="s">
        <v>472</v>
      </c>
      <c r="J255" s="60" t="s">
        <v>444</v>
      </c>
      <c r="K255" s="60"/>
      <c r="L255" s="70"/>
      <c r="M255" s="61"/>
      <c r="N255" s="60"/>
      <c r="O255" s="60"/>
      <c r="P255" s="60"/>
      <c r="Q255" s="60"/>
      <c r="R255" s="60"/>
      <c r="S255" s="60"/>
      <c r="T255" s="60"/>
      <c r="U255" s="60"/>
      <c r="V255" s="60"/>
      <c r="W255" s="60"/>
      <c r="X255" s="60"/>
      <c r="Y255" s="60"/>
      <c r="Z255" s="60"/>
      <c r="AA255" s="60"/>
      <c r="AB255" s="61"/>
    </row>
    <row r="256" spans="2:28" ht="11.25">
      <c r="B256" s="52"/>
      <c r="G256" s="49">
        <v>35</v>
      </c>
      <c r="H256" s="49">
        <v>1</v>
      </c>
      <c r="I256" s="49" t="str">
        <f>N256</f>
        <v>CustomField6</v>
      </c>
      <c r="J256" s="49" t="s">
        <v>443</v>
      </c>
      <c r="K256" s="71" t="s">
        <v>1</v>
      </c>
      <c r="L256" s="70"/>
      <c r="M256" s="49" t="s">
        <v>200</v>
      </c>
      <c r="N256" s="49" t="s">
        <v>454</v>
      </c>
      <c r="O256" s="49" t="s">
        <v>392</v>
      </c>
      <c r="P256" s="49"/>
      <c r="Q256" s="49" t="s">
        <v>393</v>
      </c>
      <c r="R256" s="49">
        <v>4</v>
      </c>
      <c r="S256" s="49">
        <v>254</v>
      </c>
      <c r="T256" s="49"/>
      <c r="U256" s="49"/>
      <c r="V256" s="49"/>
      <c r="W256" s="49"/>
      <c r="X256" s="49"/>
      <c r="Y256" s="49"/>
      <c r="Z256" s="49"/>
      <c r="AA256" s="49" t="str">
        <f>CONCATENATE(G256,",",H256,",'",M256,"','",N256,"','",O256,"',",Q256,",",R256,",",S256,",'",T256,"','",U256,"','",V256,"',",W256,",",X256,",'",Y256,"','",Z256,"')")</f>
        <v>35,1,'Factura','CustomField6','C',Null,4,254,'','','',,,'','')</v>
      </c>
      <c r="AB256" s="49"/>
    </row>
    <row r="257" ht="11.25">
      <c r="B257" s="52"/>
    </row>
    <row r="258" ht="11.25">
      <c r="B258" s="52"/>
    </row>
    <row r="259" spans="2:9" ht="11.25">
      <c r="B259" s="52"/>
      <c r="I259" s="73"/>
    </row>
    <row r="260" spans="2:28" ht="11.25">
      <c r="B260" s="52"/>
      <c r="H260" s="60" t="s">
        <v>364</v>
      </c>
      <c r="I260" s="60" t="s">
        <v>472</v>
      </c>
      <c r="J260" s="60" t="s">
        <v>444</v>
      </c>
      <c r="K260" s="60"/>
      <c r="L260" s="70"/>
      <c r="M260" s="61"/>
      <c r="N260" s="60"/>
      <c r="O260" s="60"/>
      <c r="P260" s="60"/>
      <c r="Q260" s="60"/>
      <c r="R260" s="60"/>
      <c r="S260" s="60"/>
      <c r="T260" s="60"/>
      <c r="U260" s="60"/>
      <c r="V260" s="60"/>
      <c r="W260" s="60"/>
      <c r="X260" s="60"/>
      <c r="Y260" s="60"/>
      <c r="Z260" s="60"/>
      <c r="AA260" s="60"/>
      <c r="AB260" s="61"/>
    </row>
    <row r="261" spans="2:28" ht="11.25">
      <c r="B261" s="52"/>
      <c r="G261" s="49">
        <v>36</v>
      </c>
      <c r="H261" s="49">
        <v>1</v>
      </c>
      <c r="I261" s="49" t="str">
        <f>N261</f>
        <v>CustomField7</v>
      </c>
      <c r="J261" s="49" t="s">
        <v>443</v>
      </c>
      <c r="K261" s="71" t="s">
        <v>1</v>
      </c>
      <c r="L261" s="70"/>
      <c r="M261" s="49" t="s">
        <v>200</v>
      </c>
      <c r="N261" s="49" t="s">
        <v>455</v>
      </c>
      <c r="O261" s="49" t="s">
        <v>392</v>
      </c>
      <c r="P261" s="49"/>
      <c r="Q261" s="49" t="s">
        <v>393</v>
      </c>
      <c r="R261" s="49">
        <v>4</v>
      </c>
      <c r="S261" s="49">
        <v>254</v>
      </c>
      <c r="T261" s="49"/>
      <c r="U261" s="49"/>
      <c r="V261" s="49"/>
      <c r="W261" s="49"/>
      <c r="X261" s="49"/>
      <c r="Y261" s="49"/>
      <c r="Z261" s="49"/>
      <c r="AA261" s="49" t="str">
        <f>CONCATENATE(G261,",",H261,",'",M261,"','",N261,"','",O261,"',",Q261,",",R261,",",S261,",'",T261,"','",U261,"','",V261,"',",W261,",",X261,",'",Y261,"','",Z261,"')")</f>
        <v>36,1,'Factura','CustomField7','C',Null,4,254,'','','',,,'','')</v>
      </c>
      <c r="AB261" s="49"/>
    </row>
    <row r="262" ht="11.25">
      <c r="B262" s="52"/>
    </row>
    <row r="263" ht="11.25">
      <c r="B263" s="52"/>
    </row>
    <row r="264" spans="2:9" ht="11.25">
      <c r="B264" s="52"/>
      <c r="I264" s="73"/>
    </row>
    <row r="265" spans="2:28" ht="11.25">
      <c r="B265" s="52"/>
      <c r="H265" s="60" t="s">
        <v>365</v>
      </c>
      <c r="I265" s="60" t="s">
        <v>472</v>
      </c>
      <c r="J265" s="60" t="s">
        <v>444</v>
      </c>
      <c r="K265" s="60"/>
      <c r="L265" s="70"/>
      <c r="M265" s="61"/>
      <c r="N265" s="60"/>
      <c r="O265" s="60"/>
      <c r="P265" s="60"/>
      <c r="Q265" s="60"/>
      <c r="R265" s="60"/>
      <c r="S265" s="60"/>
      <c r="T265" s="60"/>
      <c r="U265" s="60"/>
      <c r="V265" s="60"/>
      <c r="W265" s="60"/>
      <c r="X265" s="60"/>
      <c r="Y265" s="60"/>
      <c r="Z265" s="60"/>
      <c r="AA265" s="60"/>
      <c r="AB265" s="61"/>
    </row>
    <row r="266" spans="2:28" ht="11.25">
      <c r="B266" s="52"/>
      <c r="G266" s="49">
        <v>37</v>
      </c>
      <c r="H266" s="49">
        <v>1</v>
      </c>
      <c r="I266" s="49" t="str">
        <f>N266</f>
        <v>CustomField8</v>
      </c>
      <c r="J266" s="49" t="s">
        <v>443</v>
      </c>
      <c r="K266" s="71" t="s">
        <v>1</v>
      </c>
      <c r="L266" s="70"/>
      <c r="M266" s="49" t="s">
        <v>200</v>
      </c>
      <c r="N266" s="49" t="s">
        <v>456</v>
      </c>
      <c r="O266" s="49" t="s">
        <v>392</v>
      </c>
      <c r="P266" s="49"/>
      <c r="Q266" s="49" t="s">
        <v>393</v>
      </c>
      <c r="R266" s="49">
        <v>4</v>
      </c>
      <c r="S266" s="49">
        <v>254</v>
      </c>
      <c r="T266" s="49"/>
      <c r="U266" s="49"/>
      <c r="V266" s="49"/>
      <c r="W266" s="49"/>
      <c r="X266" s="49"/>
      <c r="Y266" s="49"/>
      <c r="Z266" s="49"/>
      <c r="AA266" s="49" t="str">
        <f>CONCATENATE(G266,",",H266,",'",M266,"','",N266,"','",O266,"',",Q266,",",R266,",",S266,",'",T266,"','",U266,"','",V266,"',",W266,",",X266,",'",Y266,"','",Z266,"')")</f>
        <v>37,1,'Factura','CustomField8','C',Null,4,254,'','','',,,'','')</v>
      </c>
      <c r="AB266" s="49"/>
    </row>
    <row r="267" ht="11.25">
      <c r="B267" s="52"/>
    </row>
    <row r="268" ht="11.25">
      <c r="B268" s="52"/>
    </row>
    <row r="269" spans="2:9" ht="11.25">
      <c r="B269" s="52"/>
      <c r="I269" s="73"/>
    </row>
    <row r="270" spans="2:28" ht="11.25">
      <c r="B270" s="52"/>
      <c r="H270" s="60" t="s">
        <v>366</v>
      </c>
      <c r="I270" s="60" t="s">
        <v>472</v>
      </c>
      <c r="J270" s="60" t="s">
        <v>444</v>
      </c>
      <c r="K270" s="60"/>
      <c r="L270" s="70"/>
      <c r="M270" s="61"/>
      <c r="N270" s="60"/>
      <c r="O270" s="60"/>
      <c r="P270" s="60"/>
      <c r="Q270" s="60"/>
      <c r="R270" s="60"/>
      <c r="S270" s="60"/>
      <c r="T270" s="60"/>
      <c r="U270" s="60"/>
      <c r="V270" s="60"/>
      <c r="W270" s="60"/>
      <c r="X270" s="60"/>
      <c r="Y270" s="60"/>
      <c r="Z270" s="60"/>
      <c r="AA270" s="60"/>
      <c r="AB270" s="61"/>
    </row>
    <row r="271" spans="2:28" ht="11.25">
      <c r="B271" s="52"/>
      <c r="G271" s="49">
        <v>38</v>
      </c>
      <c r="H271" s="49">
        <v>1</v>
      </c>
      <c r="I271" s="49" t="str">
        <f>N271</f>
        <v>CustomField9</v>
      </c>
      <c r="J271" s="49" t="s">
        <v>443</v>
      </c>
      <c r="K271" s="71" t="s">
        <v>1</v>
      </c>
      <c r="L271" s="70"/>
      <c r="M271" s="49" t="s">
        <v>200</v>
      </c>
      <c r="N271" s="49" t="s">
        <v>457</v>
      </c>
      <c r="O271" s="49" t="s">
        <v>392</v>
      </c>
      <c r="P271" s="49"/>
      <c r="Q271" s="49" t="s">
        <v>393</v>
      </c>
      <c r="R271" s="49">
        <v>4</v>
      </c>
      <c r="S271" s="49">
        <v>254</v>
      </c>
      <c r="T271" s="49"/>
      <c r="U271" s="49"/>
      <c r="V271" s="49"/>
      <c r="W271" s="49"/>
      <c r="X271" s="49"/>
      <c r="Y271" s="49"/>
      <c r="Z271" s="49"/>
      <c r="AA271" s="49" t="str">
        <f>CONCATENATE(G271,",",H271,",'",M271,"','",N271,"','",O271,"',",Q271,",",R271,",",S271,",'",T271,"','",U271,"','",V271,"',",W271,",",X271,",'",Y271,"','",Z271,"')")</f>
        <v>38,1,'Factura','CustomField9','C',Null,4,254,'','','',,,'','')</v>
      </c>
      <c r="AB271" s="49"/>
    </row>
    <row r="272" ht="11.25">
      <c r="B272" s="52"/>
    </row>
    <row r="273" ht="11.25">
      <c r="B273" s="52"/>
    </row>
    <row r="274" spans="2:9" ht="11.25">
      <c r="B274" s="52"/>
      <c r="I274" s="73"/>
    </row>
    <row r="275" spans="2:28" ht="11.25">
      <c r="B275" s="52"/>
      <c r="H275" s="60" t="s">
        <v>367</v>
      </c>
      <c r="I275" s="60" t="s">
        <v>472</v>
      </c>
      <c r="J275" s="60" t="s">
        <v>444</v>
      </c>
      <c r="K275" s="60"/>
      <c r="L275" s="70"/>
      <c r="M275" s="61"/>
      <c r="N275" s="60"/>
      <c r="O275" s="60"/>
      <c r="P275" s="60"/>
      <c r="Q275" s="60"/>
      <c r="R275" s="60"/>
      <c r="S275" s="60"/>
      <c r="T275" s="60"/>
      <c r="U275" s="60"/>
      <c r="V275" s="60"/>
      <c r="W275" s="60"/>
      <c r="X275" s="60"/>
      <c r="Y275" s="60"/>
      <c r="Z275" s="60"/>
      <c r="AA275" s="60"/>
      <c r="AB275" s="61"/>
    </row>
    <row r="276" spans="2:28" ht="11.25">
      <c r="B276" s="52"/>
      <c r="G276" s="49">
        <v>39</v>
      </c>
      <c r="H276" s="49">
        <v>1</v>
      </c>
      <c r="I276" s="49" t="str">
        <f>N276</f>
        <v>CustomField10</v>
      </c>
      <c r="J276" s="49" t="s">
        <v>443</v>
      </c>
      <c r="K276" s="71" t="s">
        <v>1</v>
      </c>
      <c r="L276" s="70"/>
      <c r="M276" s="49" t="s">
        <v>200</v>
      </c>
      <c r="N276" s="49" t="s">
        <v>316</v>
      </c>
      <c r="O276" s="49" t="s">
        <v>392</v>
      </c>
      <c r="P276" s="49"/>
      <c r="Q276" s="49" t="s">
        <v>393</v>
      </c>
      <c r="R276" s="49">
        <v>4</v>
      </c>
      <c r="S276" s="49">
        <v>254</v>
      </c>
      <c r="T276" s="49"/>
      <c r="U276" s="49"/>
      <c r="V276" s="49"/>
      <c r="W276" s="49"/>
      <c r="X276" s="49"/>
      <c r="Y276" s="49"/>
      <c r="Z276" s="49"/>
      <c r="AA276" s="49" t="str">
        <f>CONCATENATE(G276,",",H276,",'",M276,"','",N276,"','",O276,"',",Q276,",",R276,",",S276,",'",T276,"','",U276,"','",V276,"',",W276,",",X276,",'",Y276,"','",Z276,"')")</f>
        <v>39,1,'Factura','CustomField10','C',Null,4,254,'','','',,,'','')</v>
      </c>
      <c r="AB276" s="49"/>
    </row>
    <row r="277" ht="11.25">
      <c r="B277" s="52"/>
    </row>
    <row r="278" ht="11.25">
      <c r="B278" s="52"/>
    </row>
    <row r="279" spans="2:9" ht="11.25">
      <c r="B279" s="52"/>
      <c r="I279" s="73"/>
    </row>
    <row r="280" spans="2:28" ht="11.25">
      <c r="B280" s="52"/>
      <c r="H280" s="60" t="s">
        <v>368</v>
      </c>
      <c r="I280" s="60" t="s">
        <v>472</v>
      </c>
      <c r="J280" s="60" t="s">
        <v>444</v>
      </c>
      <c r="K280" s="60"/>
      <c r="L280" s="70"/>
      <c r="M280" s="61"/>
      <c r="N280" s="60"/>
      <c r="O280" s="60"/>
      <c r="P280" s="60"/>
      <c r="Q280" s="60"/>
      <c r="R280" s="60"/>
      <c r="S280" s="60"/>
      <c r="T280" s="60"/>
      <c r="U280" s="60"/>
      <c r="V280" s="60"/>
      <c r="W280" s="60"/>
      <c r="X280" s="60"/>
      <c r="Y280" s="60"/>
      <c r="Z280" s="60"/>
      <c r="AA280" s="60"/>
      <c r="AB280" s="61"/>
    </row>
    <row r="281" spans="2:28" ht="11.25">
      <c r="B281" s="52"/>
      <c r="G281" s="49">
        <v>40</v>
      </c>
      <c r="H281" s="49">
        <v>1</v>
      </c>
      <c r="I281" s="49" t="str">
        <f>N281</f>
        <v>CustomField11</v>
      </c>
      <c r="J281" s="49" t="s">
        <v>443</v>
      </c>
      <c r="K281" s="71" t="s">
        <v>1</v>
      </c>
      <c r="L281" s="70"/>
      <c r="M281" s="49" t="s">
        <v>200</v>
      </c>
      <c r="N281" s="49" t="s">
        <v>458</v>
      </c>
      <c r="O281" s="49" t="s">
        <v>392</v>
      </c>
      <c r="P281" s="49"/>
      <c r="Q281" s="49" t="s">
        <v>393</v>
      </c>
      <c r="R281" s="49">
        <v>4</v>
      </c>
      <c r="S281" s="49">
        <v>254</v>
      </c>
      <c r="T281" s="49"/>
      <c r="U281" s="49"/>
      <c r="V281" s="49"/>
      <c r="W281" s="49"/>
      <c r="X281" s="49"/>
      <c r="Y281" s="49"/>
      <c r="Z281" s="49"/>
      <c r="AA281" s="49" t="str">
        <f>CONCATENATE(G281,",",H281,",'",M281,"','",N281,"','",O281,"',",Q281,",",R281,",",S281,",'",T281,"','",U281,"','",V281,"',",W281,",",X281,",'",Y281,"','",Z281,"')")</f>
        <v>40,1,'Factura','CustomField11','C',Null,4,254,'','','',,,'','')</v>
      </c>
      <c r="AB281" s="49"/>
    </row>
    <row r="282" ht="11.25">
      <c r="B282" s="52"/>
    </row>
    <row r="283" ht="11.25">
      <c r="B283" s="52"/>
    </row>
    <row r="284" spans="2:9" ht="11.25">
      <c r="B284" s="52"/>
      <c r="I284" s="73"/>
    </row>
    <row r="285" spans="2:28" ht="11.25">
      <c r="B285" s="52"/>
      <c r="H285" s="60" t="s">
        <v>369</v>
      </c>
      <c r="I285" s="60" t="s">
        <v>472</v>
      </c>
      <c r="J285" s="60" t="s">
        <v>444</v>
      </c>
      <c r="K285" s="60"/>
      <c r="L285" s="70"/>
      <c r="M285" s="61"/>
      <c r="N285" s="60"/>
      <c r="O285" s="60"/>
      <c r="P285" s="60"/>
      <c r="Q285" s="60"/>
      <c r="R285" s="60"/>
      <c r="S285" s="60"/>
      <c r="T285" s="60"/>
      <c r="U285" s="60"/>
      <c r="V285" s="60"/>
      <c r="W285" s="60"/>
      <c r="X285" s="60"/>
      <c r="Y285" s="60"/>
      <c r="Z285" s="60"/>
      <c r="AA285" s="60"/>
      <c r="AB285" s="61"/>
    </row>
    <row r="286" spans="2:28" ht="11.25">
      <c r="B286" s="52"/>
      <c r="G286" s="49">
        <v>41</v>
      </c>
      <c r="H286" s="49">
        <v>1</v>
      </c>
      <c r="I286" s="49" t="str">
        <f>N286</f>
        <v>CustomField12</v>
      </c>
      <c r="J286" s="49" t="s">
        <v>443</v>
      </c>
      <c r="K286" s="71" t="s">
        <v>1</v>
      </c>
      <c r="L286" s="70"/>
      <c r="M286" s="49" t="s">
        <v>200</v>
      </c>
      <c r="N286" s="49" t="s">
        <v>459</v>
      </c>
      <c r="O286" s="49" t="s">
        <v>392</v>
      </c>
      <c r="P286" s="49"/>
      <c r="Q286" s="49" t="s">
        <v>393</v>
      </c>
      <c r="R286" s="49">
        <v>4</v>
      </c>
      <c r="S286" s="49">
        <v>254</v>
      </c>
      <c r="T286" s="49"/>
      <c r="U286" s="49"/>
      <c r="V286" s="49"/>
      <c r="W286" s="49"/>
      <c r="X286" s="49"/>
      <c r="Y286" s="49"/>
      <c r="Z286" s="49"/>
      <c r="AA286" s="49" t="str">
        <f>CONCATENATE(G286,",",H286,",'",M286,"','",N286,"','",O286,"',",Q286,",",R286,",",S286,",'",T286,"','",U286,"','",V286,"',",W286,",",X286,",'",Y286,"','",Z286,"')")</f>
        <v>41,1,'Factura','CustomField12','C',Null,4,254,'','','',,,'','')</v>
      </c>
      <c r="AB286" s="49"/>
    </row>
    <row r="287" ht="11.25">
      <c r="B287" s="52"/>
    </row>
    <row r="288" ht="11.25">
      <c r="B288" s="52"/>
    </row>
    <row r="289" spans="2:9" ht="11.25">
      <c r="B289" s="52"/>
      <c r="I289" s="73"/>
    </row>
    <row r="290" spans="2:28" ht="11.25">
      <c r="B290" s="52"/>
      <c r="H290" s="60" t="s">
        <v>370</v>
      </c>
      <c r="I290" s="60" t="s">
        <v>472</v>
      </c>
      <c r="J290" s="60" t="s">
        <v>444</v>
      </c>
      <c r="K290" s="60"/>
      <c r="L290" s="70"/>
      <c r="M290" s="61"/>
      <c r="N290" s="60"/>
      <c r="O290" s="60"/>
      <c r="P290" s="60"/>
      <c r="Q290" s="60"/>
      <c r="R290" s="60"/>
      <c r="S290" s="60"/>
      <c r="T290" s="60"/>
      <c r="U290" s="60"/>
      <c r="V290" s="60"/>
      <c r="W290" s="60"/>
      <c r="X290" s="60"/>
      <c r="Y290" s="60"/>
      <c r="Z290" s="60"/>
      <c r="AA290" s="60"/>
      <c r="AB290" s="61"/>
    </row>
    <row r="291" spans="2:28" ht="11.25">
      <c r="B291" s="52"/>
      <c r="G291" s="49">
        <v>42</v>
      </c>
      <c r="H291" s="49">
        <v>1</v>
      </c>
      <c r="I291" s="49" t="str">
        <f>N291</f>
        <v>CustomField13</v>
      </c>
      <c r="J291" s="49" t="s">
        <v>443</v>
      </c>
      <c r="K291" s="71" t="s">
        <v>1</v>
      </c>
      <c r="L291" s="70"/>
      <c r="M291" s="49" t="s">
        <v>200</v>
      </c>
      <c r="N291" s="49" t="s">
        <v>460</v>
      </c>
      <c r="O291" s="49" t="s">
        <v>392</v>
      </c>
      <c r="P291" s="49"/>
      <c r="Q291" s="49" t="s">
        <v>393</v>
      </c>
      <c r="R291" s="49">
        <v>4</v>
      </c>
      <c r="S291" s="49">
        <v>254</v>
      </c>
      <c r="T291" s="49"/>
      <c r="U291" s="49"/>
      <c r="V291" s="49"/>
      <c r="W291" s="49"/>
      <c r="X291" s="49"/>
      <c r="Y291" s="49"/>
      <c r="Z291" s="49"/>
      <c r="AA291" s="49" t="str">
        <f>CONCATENATE(G291,",",H291,",'",M291,"','",N291,"','",O291,"',",Q291,",",R291,",",S291,",'",T291,"','",U291,"','",V291,"',",W291,",",X291,",'",Y291,"','",Z291,"')")</f>
        <v>42,1,'Factura','CustomField13','C',Null,4,254,'','','',,,'','')</v>
      </c>
      <c r="AB291" s="49"/>
    </row>
    <row r="292" ht="11.25">
      <c r="B292" s="52"/>
    </row>
    <row r="293" ht="11.25">
      <c r="B293" s="52"/>
    </row>
    <row r="294" spans="2:9" ht="11.25">
      <c r="B294" s="52"/>
      <c r="I294" s="73"/>
    </row>
    <row r="295" spans="2:28" ht="11.25">
      <c r="B295" s="52"/>
      <c r="H295" s="60" t="s">
        <v>371</v>
      </c>
      <c r="I295" s="60" t="s">
        <v>472</v>
      </c>
      <c r="J295" s="60" t="s">
        <v>444</v>
      </c>
      <c r="K295" s="60"/>
      <c r="L295" s="70"/>
      <c r="M295" s="61"/>
      <c r="N295" s="60"/>
      <c r="O295" s="60"/>
      <c r="P295" s="60"/>
      <c r="Q295" s="60"/>
      <c r="R295" s="60"/>
      <c r="S295" s="60"/>
      <c r="T295" s="60"/>
      <c r="U295" s="60"/>
      <c r="V295" s="60"/>
      <c r="W295" s="60"/>
      <c r="X295" s="60"/>
      <c r="Y295" s="60"/>
      <c r="Z295" s="60"/>
      <c r="AA295" s="60"/>
      <c r="AB295" s="61"/>
    </row>
    <row r="296" spans="2:28" ht="11.25">
      <c r="B296" s="52"/>
      <c r="G296" s="49">
        <v>43</v>
      </c>
      <c r="H296" s="49">
        <v>1</v>
      </c>
      <c r="I296" s="49" t="str">
        <f>N296</f>
        <v>CustomField14</v>
      </c>
      <c r="J296" s="49" t="s">
        <v>443</v>
      </c>
      <c r="K296" s="71" t="s">
        <v>1</v>
      </c>
      <c r="L296" s="70"/>
      <c r="M296" s="49" t="s">
        <v>200</v>
      </c>
      <c r="N296" s="49" t="s">
        <v>461</v>
      </c>
      <c r="O296" s="49" t="s">
        <v>392</v>
      </c>
      <c r="P296" s="49"/>
      <c r="Q296" s="49" t="s">
        <v>393</v>
      </c>
      <c r="R296" s="49">
        <v>4</v>
      </c>
      <c r="S296" s="49">
        <v>254</v>
      </c>
      <c r="T296" s="49"/>
      <c r="U296" s="49"/>
      <c r="V296" s="49"/>
      <c r="W296" s="49"/>
      <c r="X296" s="49"/>
      <c r="Y296" s="49"/>
      <c r="Z296" s="49"/>
      <c r="AA296" s="49" t="str">
        <f>CONCATENATE(G296,",",H296,",'",M296,"','",N296,"','",O296,"',",Q296,",",R296,",",S296,",'",T296,"','",U296,"','",V296,"',",W296,",",X296,",'",Y296,"','",Z296,"')")</f>
        <v>43,1,'Factura','CustomField14','C',Null,4,254,'','','',,,'','')</v>
      </c>
      <c r="AB296" s="49"/>
    </row>
    <row r="297" ht="11.25">
      <c r="B297" s="52"/>
    </row>
    <row r="298" ht="11.25">
      <c r="B298" s="52"/>
    </row>
    <row r="299" spans="2:9" ht="11.25">
      <c r="B299" s="52"/>
      <c r="I299" s="73"/>
    </row>
    <row r="300" spans="2:28" ht="11.25">
      <c r="B300" s="52"/>
      <c r="H300" s="60" t="s">
        <v>372</v>
      </c>
      <c r="I300" s="60" t="s">
        <v>472</v>
      </c>
      <c r="J300" s="60" t="s">
        <v>444</v>
      </c>
      <c r="K300" s="60"/>
      <c r="L300" s="70"/>
      <c r="M300" s="61"/>
      <c r="N300" s="60"/>
      <c r="O300" s="60"/>
      <c r="P300" s="60"/>
      <c r="Q300" s="60"/>
      <c r="R300" s="60"/>
      <c r="S300" s="60"/>
      <c r="T300" s="60"/>
      <c r="U300" s="60"/>
      <c r="V300" s="60"/>
      <c r="W300" s="60"/>
      <c r="X300" s="60"/>
      <c r="Y300" s="60"/>
      <c r="Z300" s="60"/>
      <c r="AA300" s="60"/>
      <c r="AB300" s="61"/>
    </row>
    <row r="301" spans="2:28" ht="11.25">
      <c r="B301" s="52"/>
      <c r="G301" s="49">
        <v>44</v>
      </c>
      <c r="H301" s="49">
        <v>1</v>
      </c>
      <c r="I301" s="49" t="str">
        <f>N301</f>
        <v>CustomField16</v>
      </c>
      <c r="J301" s="49" t="s">
        <v>443</v>
      </c>
      <c r="K301" s="71" t="s">
        <v>1</v>
      </c>
      <c r="L301" s="70"/>
      <c r="M301" s="49" t="s">
        <v>200</v>
      </c>
      <c r="N301" s="49" t="s">
        <v>462</v>
      </c>
      <c r="O301" s="49" t="s">
        <v>392</v>
      </c>
      <c r="P301" s="49"/>
      <c r="Q301" s="49" t="s">
        <v>393</v>
      </c>
      <c r="R301" s="49">
        <v>4</v>
      </c>
      <c r="S301" s="49">
        <v>254</v>
      </c>
      <c r="T301" s="49"/>
      <c r="U301" s="49"/>
      <c r="V301" s="49"/>
      <c r="W301" s="49"/>
      <c r="X301" s="49"/>
      <c r="Y301" s="49"/>
      <c r="Z301" s="49"/>
      <c r="AA301" s="49" t="str">
        <f>CONCATENATE(G301,",",H301,",'",M301,"','",N301,"','",O301,"',",Q301,",",R301,",",S301,",'",T301,"','",U301,"','",V301,"',",W301,",",X301,",'",Y301,"','",Z301,"')")</f>
        <v>44,1,'Factura','CustomField16','C',Null,4,254,'','','',,,'','')</v>
      </c>
      <c r="AB301" s="49"/>
    </row>
    <row r="302" ht="11.25">
      <c r="B302" s="52"/>
    </row>
    <row r="303" ht="11.25">
      <c r="B303" s="52"/>
    </row>
    <row r="304" spans="2:9" ht="11.25">
      <c r="B304" s="52"/>
      <c r="I304" s="73"/>
    </row>
    <row r="305" spans="2:28" ht="11.25">
      <c r="B305" s="52"/>
      <c r="H305" s="60" t="s">
        <v>373</v>
      </c>
      <c r="I305" s="60" t="s">
        <v>472</v>
      </c>
      <c r="J305" s="60" t="s">
        <v>444</v>
      </c>
      <c r="K305" s="60"/>
      <c r="L305" s="70"/>
      <c r="M305" s="61"/>
      <c r="N305" s="60"/>
      <c r="O305" s="60"/>
      <c r="P305" s="60"/>
      <c r="Q305" s="60"/>
      <c r="R305" s="60"/>
      <c r="S305" s="60"/>
      <c r="T305" s="60"/>
      <c r="U305" s="60"/>
      <c r="V305" s="60"/>
      <c r="W305" s="60"/>
      <c r="X305" s="60"/>
      <c r="Y305" s="60"/>
      <c r="Z305" s="60"/>
      <c r="AA305" s="60"/>
      <c r="AB305" s="61"/>
    </row>
    <row r="306" spans="2:28" ht="11.25">
      <c r="B306" s="52"/>
      <c r="G306" s="49">
        <v>45</v>
      </c>
      <c r="H306" s="49">
        <v>1</v>
      </c>
      <c r="I306" s="49" t="str">
        <f>N306</f>
        <v>CustomField17</v>
      </c>
      <c r="J306" s="49" t="s">
        <v>443</v>
      </c>
      <c r="K306" s="71" t="s">
        <v>1</v>
      </c>
      <c r="L306" s="70"/>
      <c r="M306" s="49" t="s">
        <v>200</v>
      </c>
      <c r="N306" s="49" t="s">
        <v>463</v>
      </c>
      <c r="O306" s="49" t="s">
        <v>392</v>
      </c>
      <c r="P306" s="49"/>
      <c r="Q306" s="49" t="s">
        <v>393</v>
      </c>
      <c r="R306" s="49">
        <v>4</v>
      </c>
      <c r="S306" s="49">
        <v>254</v>
      </c>
      <c r="T306" s="49"/>
      <c r="U306" s="49"/>
      <c r="V306" s="49"/>
      <c r="W306" s="49"/>
      <c r="X306" s="49"/>
      <c r="Y306" s="49"/>
      <c r="Z306" s="49"/>
      <c r="AA306" s="49" t="str">
        <f>CONCATENATE(G306,",",H306,",'",M306,"','",N306,"','",O306,"',",Q306,",",R306,",",S306,",'",T306,"','",U306,"','",V306,"',",W306,",",X306,",'",Y306,"','",Z306,"')")</f>
        <v>45,1,'Factura','CustomField17','C',Null,4,254,'','','',,,'','')</v>
      </c>
      <c r="AB306" s="49"/>
    </row>
    <row r="307" ht="11.25">
      <c r="B307" s="52"/>
    </row>
    <row r="308" ht="11.25">
      <c r="B308" s="52"/>
    </row>
    <row r="309" spans="2:9" ht="11.25">
      <c r="B309" s="52"/>
      <c r="I309" s="73"/>
    </row>
    <row r="310" spans="2:28" ht="11.25">
      <c r="B310" s="52"/>
      <c r="H310" s="60" t="s">
        <v>374</v>
      </c>
      <c r="I310" s="60" t="s">
        <v>472</v>
      </c>
      <c r="J310" s="60" t="s">
        <v>444</v>
      </c>
      <c r="K310" s="60"/>
      <c r="L310" s="70"/>
      <c r="M310" s="61"/>
      <c r="N310" s="60"/>
      <c r="O310" s="60"/>
      <c r="P310" s="60"/>
      <c r="Q310" s="60"/>
      <c r="R310" s="60"/>
      <c r="S310" s="60"/>
      <c r="T310" s="60"/>
      <c r="U310" s="60"/>
      <c r="V310" s="60"/>
      <c r="W310" s="60"/>
      <c r="X310" s="60"/>
      <c r="Y310" s="60"/>
      <c r="Z310" s="60"/>
      <c r="AA310" s="60"/>
      <c r="AB310" s="61"/>
    </row>
    <row r="311" spans="2:28" ht="11.25">
      <c r="B311" s="52"/>
      <c r="G311" s="49">
        <v>46</v>
      </c>
      <c r="H311" s="49">
        <v>1</v>
      </c>
      <c r="I311" s="49" t="str">
        <f>N311</f>
        <v>CustomField18</v>
      </c>
      <c r="J311" s="49" t="s">
        <v>443</v>
      </c>
      <c r="K311" s="71" t="s">
        <v>1</v>
      </c>
      <c r="L311" s="70"/>
      <c r="M311" s="49" t="s">
        <v>200</v>
      </c>
      <c r="N311" s="49" t="s">
        <v>464</v>
      </c>
      <c r="O311" s="49" t="s">
        <v>392</v>
      </c>
      <c r="P311" s="49"/>
      <c r="Q311" s="49" t="s">
        <v>393</v>
      </c>
      <c r="R311" s="49">
        <v>4</v>
      </c>
      <c r="S311" s="49">
        <v>254</v>
      </c>
      <c r="T311" s="49"/>
      <c r="U311" s="49"/>
      <c r="V311" s="49"/>
      <c r="W311" s="49"/>
      <c r="X311" s="49"/>
      <c r="Y311" s="49"/>
      <c r="Z311" s="49"/>
      <c r="AA311" s="49" t="str">
        <f>CONCATENATE(G311,",",H311,",'",M311,"','",N311,"','",O311,"',",Q311,",",R311,",",S311,",'",T311,"','",U311,"','",V311,"',",W311,",",X311,",'",Y311,"','",Z311,"')")</f>
        <v>46,1,'Factura','CustomField18','C',Null,4,254,'','','',,,'','')</v>
      </c>
      <c r="AB311" s="49"/>
    </row>
    <row r="312" ht="11.25">
      <c r="B312" s="52"/>
    </row>
    <row r="313" ht="11.25">
      <c r="B313" s="52"/>
    </row>
    <row r="314" spans="2:9" ht="11.25">
      <c r="B314" s="52"/>
      <c r="I314" s="73"/>
    </row>
    <row r="315" spans="2:28" ht="11.25">
      <c r="B315" s="52"/>
      <c r="H315" s="60" t="s">
        <v>375</v>
      </c>
      <c r="I315" s="60" t="s">
        <v>472</v>
      </c>
      <c r="J315" s="60" t="s">
        <v>444</v>
      </c>
      <c r="K315" s="60"/>
      <c r="L315" s="70"/>
      <c r="M315" s="61"/>
      <c r="N315" s="60"/>
      <c r="O315" s="60"/>
      <c r="P315" s="60"/>
      <c r="Q315" s="60"/>
      <c r="R315" s="60"/>
      <c r="S315" s="60"/>
      <c r="T315" s="60"/>
      <c r="U315" s="60"/>
      <c r="V315" s="60"/>
      <c r="W315" s="60"/>
      <c r="X315" s="60"/>
      <c r="Y315" s="60"/>
      <c r="Z315" s="60"/>
      <c r="AA315" s="60"/>
      <c r="AB315" s="61"/>
    </row>
    <row r="316" spans="7:28" s="98" customFormat="1" ht="10.5">
      <c r="G316" s="99">
        <v>47</v>
      </c>
      <c r="H316" s="99">
        <v>1</v>
      </c>
      <c r="I316" s="99" t="str">
        <f>N316</f>
        <v>CustomField19</v>
      </c>
      <c r="J316" s="99" t="s">
        <v>217</v>
      </c>
      <c r="K316" s="100" t="s">
        <v>1</v>
      </c>
      <c r="L316" s="101"/>
      <c r="M316" s="99" t="s">
        <v>200</v>
      </c>
      <c r="N316" s="99" t="s">
        <v>465</v>
      </c>
      <c r="O316" s="99" t="s">
        <v>392</v>
      </c>
      <c r="P316" s="99"/>
      <c r="Q316" s="99" t="s">
        <v>393</v>
      </c>
      <c r="R316" s="99">
        <v>4</v>
      </c>
      <c r="S316" s="99">
        <v>254</v>
      </c>
      <c r="T316" s="99"/>
      <c r="U316" s="99"/>
      <c r="V316" s="99"/>
      <c r="W316" s="99"/>
      <c r="X316" s="99"/>
      <c r="Y316" s="99"/>
      <c r="Z316" s="99"/>
      <c r="AA316" s="99" t="str">
        <f>CONCATENATE(G316,",",H316,",'",M316,"','",N316,"','",O316,"',",Q316,",",R316,",",S316,",'",T316,"','",U316,"','",V316,"',",W316,",",X316,",'",Y316,"','",Z316,"')")</f>
        <v>47,1,'Factura','CustomField19','C',Null,4,254,'','','',,,'','')</v>
      </c>
      <c r="AB316" s="99"/>
    </row>
    <row r="317" ht="11.25">
      <c r="B317" s="52"/>
    </row>
    <row r="318" ht="11.25">
      <c r="B318" s="52"/>
    </row>
    <row r="319" spans="2:9" ht="11.25">
      <c r="B319" s="52"/>
      <c r="I319" s="73"/>
    </row>
    <row r="320" spans="2:28" ht="11.25">
      <c r="B320" s="52"/>
      <c r="H320" s="60" t="s">
        <v>376</v>
      </c>
      <c r="I320" s="60" t="s">
        <v>472</v>
      </c>
      <c r="J320" s="60" t="s">
        <v>444</v>
      </c>
      <c r="K320" s="60"/>
      <c r="L320" s="70"/>
      <c r="M320" s="61"/>
      <c r="N320" s="60"/>
      <c r="O320" s="60"/>
      <c r="P320" s="60"/>
      <c r="Q320" s="60"/>
      <c r="R320" s="60"/>
      <c r="S320" s="60"/>
      <c r="T320" s="60"/>
      <c r="U320" s="60"/>
      <c r="V320" s="60"/>
      <c r="W320" s="60"/>
      <c r="X320" s="60"/>
      <c r="Y320" s="60"/>
      <c r="Z320" s="60"/>
      <c r="AA320" s="60"/>
      <c r="AB320" s="61"/>
    </row>
    <row r="321" spans="2:28" ht="11.25">
      <c r="B321" s="52"/>
      <c r="G321" s="49">
        <v>48</v>
      </c>
      <c r="H321" s="49">
        <v>1</v>
      </c>
      <c r="I321" s="49" t="str">
        <f>N321</f>
        <v>CustomField20</v>
      </c>
      <c r="J321" s="49" t="s">
        <v>443</v>
      </c>
      <c r="K321" s="71" t="s">
        <v>1</v>
      </c>
      <c r="L321" s="70"/>
      <c r="M321" s="49" t="s">
        <v>200</v>
      </c>
      <c r="N321" s="49" t="s">
        <v>466</v>
      </c>
      <c r="O321" s="49" t="s">
        <v>392</v>
      </c>
      <c r="P321" s="49"/>
      <c r="Q321" s="49" t="s">
        <v>393</v>
      </c>
      <c r="R321" s="49">
        <v>4</v>
      </c>
      <c r="S321" s="49">
        <v>254</v>
      </c>
      <c r="T321" s="49"/>
      <c r="U321" s="49"/>
      <c r="V321" s="49"/>
      <c r="W321" s="49"/>
      <c r="X321" s="49"/>
      <c r="Y321" s="49"/>
      <c r="Z321" s="49"/>
      <c r="AA321" s="49" t="str">
        <f>CONCATENATE(G321,",",H321,",'",M321,"','",N321,"','",O321,"',",Q321,",",R321,",",S321,",'",T321,"','",U321,"','",V321,"',",W321,",",X321,",'",Y321,"','",Z321,"')")</f>
        <v>48,1,'Factura','CustomField20','C',Null,4,254,'','','',,,'','')</v>
      </c>
      <c r="AB321" s="49"/>
    </row>
    <row r="322" ht="11.25">
      <c r="B322" s="52"/>
    </row>
    <row r="323" ht="11.25">
      <c r="B323" s="52"/>
    </row>
    <row r="324" spans="2:9" ht="11.25">
      <c r="B324" s="52"/>
      <c r="I324" s="73"/>
    </row>
    <row r="325" spans="2:28" ht="11.25">
      <c r="B325" s="52"/>
      <c r="H325" s="60" t="s">
        <v>377</v>
      </c>
      <c r="I325" s="60" t="s">
        <v>472</v>
      </c>
      <c r="J325" s="60" t="s">
        <v>444</v>
      </c>
      <c r="K325" s="60"/>
      <c r="L325" s="70"/>
      <c r="M325" s="61"/>
      <c r="N325" s="60"/>
      <c r="O325" s="60"/>
      <c r="P325" s="60"/>
      <c r="Q325" s="60"/>
      <c r="R325" s="60"/>
      <c r="S325" s="60"/>
      <c r="T325" s="60"/>
      <c r="U325" s="60"/>
      <c r="V325" s="60"/>
      <c r="W325" s="60"/>
      <c r="X325" s="60"/>
      <c r="Y325" s="60"/>
      <c r="Z325" s="60"/>
      <c r="AA325" s="60"/>
      <c r="AB325" s="61"/>
    </row>
    <row r="326" spans="2:28" ht="11.25">
      <c r="B326" s="52"/>
      <c r="G326" s="49">
        <v>49</v>
      </c>
      <c r="H326" s="49">
        <v>1</v>
      </c>
      <c r="I326" s="49" t="str">
        <f>N326</f>
        <v>CustomField21</v>
      </c>
      <c r="J326" s="49" t="s">
        <v>443</v>
      </c>
      <c r="K326" s="71" t="s">
        <v>1</v>
      </c>
      <c r="L326" s="70"/>
      <c r="M326" s="49" t="s">
        <v>200</v>
      </c>
      <c r="N326" s="49" t="s">
        <v>467</v>
      </c>
      <c r="O326" s="49" t="s">
        <v>392</v>
      </c>
      <c r="P326" s="49"/>
      <c r="Q326" s="49" t="s">
        <v>393</v>
      </c>
      <c r="R326" s="49">
        <v>4</v>
      </c>
      <c r="S326" s="49">
        <v>254</v>
      </c>
      <c r="T326" s="49"/>
      <c r="U326" s="49"/>
      <c r="V326" s="49"/>
      <c r="W326" s="49"/>
      <c r="X326" s="49"/>
      <c r="Y326" s="49"/>
      <c r="Z326" s="49"/>
      <c r="AA326" s="49" t="str">
        <f>CONCATENATE(G326,",",H326,",'",M326,"','",N326,"','",O326,"',",Q326,",",R326,",",S326,",'",T326,"','",U326,"','",V326,"',",W326,",",X326,",'",Y326,"','",Z326,"')")</f>
        <v>49,1,'Factura','CustomField21','C',Null,4,254,'','','',,,'','')</v>
      </c>
      <c r="AB326" s="49"/>
    </row>
    <row r="327" ht="11.25">
      <c r="B327" s="52"/>
    </row>
    <row r="328" ht="11.25">
      <c r="B328" s="52"/>
    </row>
    <row r="329" spans="2:9" ht="11.25">
      <c r="B329" s="52"/>
      <c r="I329" s="73"/>
    </row>
    <row r="330" spans="2:28" ht="11.25">
      <c r="B330" s="52"/>
      <c r="H330" s="60" t="s">
        <v>378</v>
      </c>
      <c r="I330" s="60" t="s">
        <v>472</v>
      </c>
      <c r="J330" s="60" t="s">
        <v>444</v>
      </c>
      <c r="K330" s="60"/>
      <c r="L330" s="70"/>
      <c r="M330" s="61"/>
      <c r="N330" s="60"/>
      <c r="O330" s="60"/>
      <c r="P330" s="60"/>
      <c r="Q330" s="60"/>
      <c r="R330" s="60"/>
      <c r="S330" s="60"/>
      <c r="T330" s="60"/>
      <c r="U330" s="60"/>
      <c r="V330" s="60"/>
      <c r="W330" s="60"/>
      <c r="X330" s="60"/>
      <c r="Y330" s="60"/>
      <c r="Z330" s="60"/>
      <c r="AA330" s="60"/>
      <c r="AB330" s="61"/>
    </row>
    <row r="331" spans="2:28" ht="11.25">
      <c r="B331" s="52"/>
      <c r="G331" s="49">
        <v>50</v>
      </c>
      <c r="H331" s="49">
        <v>1</v>
      </c>
      <c r="I331" s="49" t="str">
        <f>N331</f>
        <v>CustomField22</v>
      </c>
      <c r="J331" s="49" t="s">
        <v>443</v>
      </c>
      <c r="K331" s="71" t="s">
        <v>1</v>
      </c>
      <c r="L331" s="70"/>
      <c r="M331" s="49" t="s">
        <v>200</v>
      </c>
      <c r="N331" s="49" t="s">
        <v>468</v>
      </c>
      <c r="O331" s="49" t="s">
        <v>392</v>
      </c>
      <c r="P331" s="49"/>
      <c r="Q331" s="49" t="s">
        <v>393</v>
      </c>
      <c r="R331" s="49">
        <v>4</v>
      </c>
      <c r="S331" s="49">
        <v>254</v>
      </c>
      <c r="T331" s="49"/>
      <c r="U331" s="49"/>
      <c r="V331" s="49"/>
      <c r="W331" s="49"/>
      <c r="X331" s="49"/>
      <c r="Y331" s="49"/>
      <c r="Z331" s="49"/>
      <c r="AA331" s="49" t="str">
        <f>CONCATENATE(G331,",",H331,",'",M331,"','",N331,"','",O331,"',",Q331,",",R331,",",S331,",'",T331,"','",U331,"','",V331,"',",W331,",",X331,",'",Y331,"','",Z331,"')")</f>
        <v>50,1,'Factura','CustomField22','C',Null,4,254,'','','',,,'','')</v>
      </c>
      <c r="AB331" s="49"/>
    </row>
    <row r="332" ht="11.25">
      <c r="B332" s="52"/>
    </row>
    <row r="333" ht="11.25">
      <c r="B333" s="52"/>
    </row>
    <row r="334" spans="2:9" ht="11.25">
      <c r="B334" s="52"/>
      <c r="I334" s="73"/>
    </row>
    <row r="335" spans="2:28" ht="11.25">
      <c r="B335" s="52"/>
      <c r="H335" s="60" t="s">
        <v>379</v>
      </c>
      <c r="I335" s="60" t="s">
        <v>472</v>
      </c>
      <c r="J335" s="60" t="s">
        <v>444</v>
      </c>
      <c r="K335" s="60"/>
      <c r="L335" s="70"/>
      <c r="M335" s="61"/>
      <c r="N335" s="60"/>
      <c r="O335" s="60"/>
      <c r="P335" s="60"/>
      <c r="Q335" s="60"/>
      <c r="R335" s="60"/>
      <c r="S335" s="60"/>
      <c r="T335" s="60"/>
      <c r="U335" s="60"/>
      <c r="V335" s="60"/>
      <c r="W335" s="60"/>
      <c r="X335" s="60"/>
      <c r="Y335" s="60"/>
      <c r="Z335" s="60"/>
      <c r="AA335" s="60"/>
      <c r="AB335" s="61"/>
    </row>
    <row r="336" spans="2:28" ht="11.25">
      <c r="B336" s="52"/>
      <c r="G336" s="49">
        <v>51</v>
      </c>
      <c r="H336" s="49">
        <v>1</v>
      </c>
      <c r="I336" s="49" t="str">
        <f>N336</f>
        <v>CustomField23</v>
      </c>
      <c r="J336" s="49" t="s">
        <v>443</v>
      </c>
      <c r="K336" s="71" t="s">
        <v>1</v>
      </c>
      <c r="L336" s="70"/>
      <c r="M336" s="49" t="s">
        <v>200</v>
      </c>
      <c r="N336" s="49" t="s">
        <v>469</v>
      </c>
      <c r="O336" s="49" t="s">
        <v>392</v>
      </c>
      <c r="P336" s="49"/>
      <c r="Q336" s="49" t="s">
        <v>393</v>
      </c>
      <c r="R336" s="49">
        <v>4</v>
      </c>
      <c r="S336" s="49">
        <v>254</v>
      </c>
      <c r="T336" s="49"/>
      <c r="U336" s="49"/>
      <c r="V336" s="49"/>
      <c r="W336" s="49"/>
      <c r="X336" s="49"/>
      <c r="Y336" s="49"/>
      <c r="Z336" s="49"/>
      <c r="AA336" s="49" t="str">
        <f>CONCATENATE(G336,",",H336,",'",M336,"','",N336,"','",O336,"',",Q336,",",R336,",",S336,",'",T336,"','",U336,"','",V336,"',",W336,",",X336,",'",Y336,"','",Z336,"')")</f>
        <v>51,1,'Factura','CustomField23','C',Null,4,254,'','','',,,'','')</v>
      </c>
      <c r="AB336" s="49"/>
    </row>
    <row r="337" ht="11.25">
      <c r="B337" s="52"/>
    </row>
    <row r="338" ht="11.25">
      <c r="B338" s="52"/>
    </row>
    <row r="339" spans="2:9" ht="11.25">
      <c r="B339" s="52"/>
      <c r="I339" s="73"/>
    </row>
    <row r="340" spans="2:28" ht="11.25">
      <c r="B340" s="52"/>
      <c r="H340" s="60" t="s">
        <v>380</v>
      </c>
      <c r="I340" s="60" t="s">
        <v>472</v>
      </c>
      <c r="J340" s="60" t="s">
        <v>444</v>
      </c>
      <c r="K340" s="60"/>
      <c r="L340" s="70"/>
      <c r="M340" s="61"/>
      <c r="N340" s="60"/>
      <c r="O340" s="60"/>
      <c r="P340" s="60"/>
      <c r="Q340" s="60"/>
      <c r="R340" s="60"/>
      <c r="S340" s="60"/>
      <c r="T340" s="60"/>
      <c r="U340" s="60"/>
      <c r="V340" s="60"/>
      <c r="W340" s="60"/>
      <c r="X340" s="60"/>
      <c r="Y340" s="60"/>
      <c r="Z340" s="60"/>
      <c r="AA340" s="60"/>
      <c r="AB340" s="61"/>
    </row>
    <row r="341" spans="2:28" ht="11.25">
      <c r="B341" s="52"/>
      <c r="G341" s="49">
        <v>52</v>
      </c>
      <c r="H341" s="49">
        <v>1</v>
      </c>
      <c r="I341" s="49" t="str">
        <f>N341</f>
        <v>CustomField24</v>
      </c>
      <c r="J341" s="49" t="s">
        <v>443</v>
      </c>
      <c r="K341" s="71" t="s">
        <v>1</v>
      </c>
      <c r="L341" s="70"/>
      <c r="M341" s="49" t="s">
        <v>200</v>
      </c>
      <c r="N341" s="49" t="s">
        <v>470</v>
      </c>
      <c r="O341" s="49" t="s">
        <v>392</v>
      </c>
      <c r="P341" s="49"/>
      <c r="Q341" s="49" t="s">
        <v>393</v>
      </c>
      <c r="R341" s="49">
        <v>4</v>
      </c>
      <c r="S341" s="49">
        <v>254</v>
      </c>
      <c r="T341" s="49"/>
      <c r="U341" s="49"/>
      <c r="V341" s="49"/>
      <c r="W341" s="49"/>
      <c r="X341" s="49"/>
      <c r="Y341" s="49"/>
      <c r="Z341" s="49"/>
      <c r="AA341" s="49" t="str">
        <f>CONCATENATE(G341,",",H341,",'",M341,"','",N341,"','",O341,"',",Q341,",",R341,",",S341,",'",T341,"','",U341,"','",V341,"',",W341,",",X341,",'",Y341,"','",Z341,"')")</f>
        <v>52,1,'Factura','CustomField24','C',Null,4,254,'','','',,,'','')</v>
      </c>
      <c r="AB341" s="49"/>
    </row>
    <row r="342" ht="11.25">
      <c r="B342" s="52"/>
    </row>
    <row r="343" ht="11.25">
      <c r="B343" s="52"/>
    </row>
    <row r="344" spans="2:9" ht="11.25">
      <c r="B344" s="52"/>
      <c r="I344" s="74"/>
    </row>
    <row r="345" spans="2:28" ht="11.25">
      <c r="B345" s="52"/>
      <c r="H345" s="60" t="s">
        <v>381</v>
      </c>
      <c r="I345" s="60" t="s">
        <v>472</v>
      </c>
      <c r="J345" s="60" t="s">
        <v>444</v>
      </c>
      <c r="K345" s="60"/>
      <c r="L345" s="70"/>
      <c r="M345" s="61"/>
      <c r="N345" s="60"/>
      <c r="O345" s="60"/>
      <c r="P345" s="60"/>
      <c r="Q345" s="60"/>
      <c r="R345" s="60"/>
      <c r="S345" s="60"/>
      <c r="T345" s="60"/>
      <c r="U345" s="60"/>
      <c r="V345" s="60"/>
      <c r="W345" s="60"/>
      <c r="X345" s="60"/>
      <c r="Y345" s="60"/>
      <c r="Z345" s="60"/>
      <c r="AA345" s="60"/>
      <c r="AB345" s="61"/>
    </row>
    <row r="346" spans="2:28" ht="11.25">
      <c r="B346" s="52"/>
      <c r="G346" s="49">
        <v>53</v>
      </c>
      <c r="H346" s="49">
        <v>1</v>
      </c>
      <c r="I346" s="49" t="s">
        <v>502</v>
      </c>
      <c r="J346" s="49" t="s">
        <v>501</v>
      </c>
      <c r="K346" s="71" t="s">
        <v>1</v>
      </c>
      <c r="L346" s="70"/>
      <c r="M346" s="49" t="s">
        <v>200</v>
      </c>
      <c r="N346" s="49" t="s">
        <v>471</v>
      </c>
      <c r="O346" s="49" t="s">
        <v>392</v>
      </c>
      <c r="P346" s="49"/>
      <c r="Q346" s="49" t="s">
        <v>393</v>
      </c>
      <c r="R346" s="49">
        <v>4</v>
      </c>
      <c r="S346" s="49">
        <v>254</v>
      </c>
      <c r="T346" s="49"/>
      <c r="U346" s="49"/>
      <c r="V346" s="49"/>
      <c r="W346" s="49"/>
      <c r="X346" s="49"/>
      <c r="Y346" s="49"/>
      <c r="Z346" s="49"/>
      <c r="AA346" s="49" t="str">
        <f>CONCATENATE(G346,",",H346,",'",M346,"','",N346,"','",O346,"',",Q346,",",R346,",",S346,",'",T346,"','",U346,"','",V346,"',",W346,",",X346,",'",Y346,"','",Z346,"')")</f>
        <v>53,1,'Factura','CustomField25','C',Null,4,254,'','','',,,'','')</v>
      </c>
      <c r="AB346" s="49"/>
    </row>
    <row r="347" ht="11.25">
      <c r="B347" s="52"/>
    </row>
    <row r="348" ht="11.25">
      <c r="B348" s="52"/>
    </row>
    <row r="349" ht="11.25">
      <c r="B349" s="52"/>
    </row>
    <row r="350" ht="11.25">
      <c r="B350" s="52"/>
    </row>
    <row r="351" spans="2:3" ht="6.75" customHeight="1">
      <c r="B351" s="52"/>
      <c r="C351" s="52"/>
    </row>
  </sheetData>
  <sheetProtection/>
  <printOptions/>
  <pageMargins left="0.3937007874015748" right="0.7086614173228347" top="0.3937007874015748" bottom="0.3937007874015748" header="0.31496062992125984" footer="0.31496062992125984"/>
  <pageSetup fitToHeight="4"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Páez Sánchez</dc:creator>
  <cp:keywords/>
  <dc:description/>
  <cp:lastModifiedBy>Desarrollo</cp:lastModifiedBy>
  <cp:lastPrinted>2007-08-14T23:25:02Z</cp:lastPrinted>
  <dcterms:created xsi:type="dcterms:W3CDTF">2007-02-12T20:15:23Z</dcterms:created>
  <dcterms:modified xsi:type="dcterms:W3CDTF">2012-09-25T02:00:05Z</dcterms:modified>
  <cp:category/>
  <cp:version/>
  <cp:contentType/>
  <cp:contentStatus/>
</cp:coreProperties>
</file>