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210" windowWidth="15480" windowHeight="8460" firstSheet="2" activeTab="2"/>
  </bookViews>
  <sheets>
    <sheet name="Layout" sheetId="1" state="hidden" r:id="rId1"/>
    <sheet name="Layout_Def" sheetId="2" state="hidden" r:id="rId2"/>
    <sheet name="Layout_Det" sheetId="3" r:id="rId3"/>
  </sheets>
  <definedNames/>
  <calcPr fullCalcOnLoad="1"/>
</workbook>
</file>

<file path=xl/sharedStrings.xml><?xml version="1.0" encoding="utf-8"?>
<sst xmlns="http://schemas.openxmlformats.org/spreadsheetml/2006/main" count="2189" uniqueCount="548">
  <si>
    <t>DateTime</t>
  </si>
  <si>
    <t>O</t>
  </si>
  <si>
    <t>Traslado</t>
  </si>
  <si>
    <t>Descripción</t>
  </si>
  <si>
    <t>N2</t>
  </si>
  <si>
    <t>AN</t>
  </si>
  <si>
    <t xml:space="preserve">Fecha </t>
  </si>
  <si>
    <t>FormaDePago</t>
  </si>
  <si>
    <t>CondicionesDePago</t>
  </si>
  <si>
    <t>Descuento</t>
  </si>
  <si>
    <t>MotivoDescuento</t>
  </si>
  <si>
    <t>Total</t>
  </si>
  <si>
    <t>MetodoDePago</t>
  </si>
  <si>
    <t>TipoDeComprobante</t>
  </si>
  <si>
    <t>RFC</t>
  </si>
  <si>
    <t>Calle</t>
  </si>
  <si>
    <t>NoExterior</t>
  </si>
  <si>
    <t>NoInterior</t>
  </si>
  <si>
    <t>Colonia</t>
  </si>
  <si>
    <t>Localidad</t>
  </si>
  <si>
    <t>Referencia</t>
  </si>
  <si>
    <t>Municipio</t>
  </si>
  <si>
    <t>Estado</t>
  </si>
  <si>
    <t>Pais</t>
  </si>
  <si>
    <t>CodigoPostal</t>
  </si>
  <si>
    <t>TotalImpuestosRetenidos</t>
  </si>
  <si>
    <t>TotalImpuestosTrasladados</t>
  </si>
  <si>
    <t>Impuesto</t>
  </si>
  <si>
    <t>IVA
IEPS</t>
  </si>
  <si>
    <t>Tasa</t>
  </si>
  <si>
    <t xml:space="preserve">Importe </t>
  </si>
  <si>
    <t>Cantidad</t>
  </si>
  <si>
    <t>Unidad</t>
  </si>
  <si>
    <t>NoIdentificacion</t>
  </si>
  <si>
    <t>Descripcion</t>
  </si>
  <si>
    <t>ValorUnitario</t>
  </si>
  <si>
    <t>Importe</t>
  </si>
  <si>
    <t>Cuenta Predial</t>
  </si>
  <si>
    <t>01 - Factura
02 - Nota de Credito
03 - Nota de Cargo</t>
  </si>
  <si>
    <t>Date</t>
  </si>
  <si>
    <t>E01</t>
  </si>
  <si>
    <t>E02</t>
  </si>
  <si>
    <t>E03</t>
  </si>
  <si>
    <t>E04</t>
  </si>
  <si>
    <t>E05</t>
  </si>
  <si>
    <t>E06</t>
  </si>
  <si>
    <t>EA1</t>
  </si>
  <si>
    <t>D01</t>
  </si>
  <si>
    <t>D02</t>
  </si>
  <si>
    <t>D03</t>
  </si>
  <si>
    <t>D04</t>
  </si>
  <si>
    <t>DA1</t>
  </si>
  <si>
    <t>Numero</t>
  </si>
  <si>
    <t xml:space="preserve">Aduana </t>
  </si>
  <si>
    <t>EA2</t>
  </si>
  <si>
    <t>Nombre</t>
  </si>
  <si>
    <t>N</t>
  </si>
  <si>
    <t>EA3</t>
  </si>
  <si>
    <t>Origen</t>
  </si>
  <si>
    <t>EA5</t>
  </si>
  <si>
    <t>Nota</t>
  </si>
  <si>
    <t>DA2</t>
  </si>
  <si>
    <t>DA3</t>
  </si>
  <si>
    <t>M</t>
  </si>
  <si>
    <t>Chrysler
use</t>
  </si>
  <si>
    <t>SAT
use</t>
  </si>
  <si>
    <t>Type</t>
  </si>
  <si>
    <t>Initial position</t>
  </si>
  <si>
    <t>Description</t>
  </si>
  <si>
    <t>Values</t>
  </si>
  <si>
    <t>Record ID</t>
  </si>
  <si>
    <t>Field</t>
  </si>
  <si>
    <t>Invoice</t>
  </si>
  <si>
    <t>Receiver</t>
  </si>
  <si>
    <t>Address</t>
  </si>
  <si>
    <t>Taxes</t>
  </si>
  <si>
    <t>Deduction</t>
  </si>
  <si>
    <t>Constant value to identify the record</t>
  </si>
  <si>
    <t xml:space="preserve">Invoice's Header Records </t>
  </si>
  <si>
    <t>Invoice's Detail Records</t>
  </si>
  <si>
    <t>Electronic Invoice</t>
  </si>
  <si>
    <t>A unique internal document number assigned to each invoice</t>
  </si>
  <si>
    <t>yyyy-mm-dd hh:mm:ss</t>
  </si>
  <si>
    <t>Local date and time at the creation point of the invoice, if time is not registered in your system use 00:00:00</t>
  </si>
  <si>
    <t>Payment terms</t>
  </si>
  <si>
    <t>Pago en una sola exhibición</t>
  </si>
  <si>
    <t>Form of payment, use constant value</t>
  </si>
  <si>
    <t>Entire amount of the applicable discounts before taxes.</t>
  </si>
  <si>
    <t>Motive of the applicable discount.</t>
  </si>
  <si>
    <t>Free text to express the method of payment of the goods or services protected by the voucher.</t>
  </si>
  <si>
    <t>It defines the information of the taxpayer, recipient of the voucher</t>
  </si>
  <si>
    <t>Node needed to capture the applicable taxes.</t>
  </si>
  <si>
    <t>to express the whole of the retained taxes that get rid of the concepts expressed in the fiscal digital voucher.</t>
  </si>
  <si>
    <t>to express the whole of the moved taxes that get rid of the concepts expressed in the fiscal digital voucher.</t>
  </si>
  <si>
    <t>Node for the definition of detailed information of a transfer of specific tax</t>
  </si>
  <si>
    <t>to indicate the type of moved tax</t>
  </si>
  <si>
    <t>to indicate the valuation of the tax that moves for every concept protected in the voucher</t>
  </si>
  <si>
    <t>It defines the amount or total of the retained tax</t>
  </si>
  <si>
    <t>It defines the quantity of goods or services of the particular type defined by the present concept</t>
  </si>
  <si>
    <t>It defines the unit of applicable measurement for the quantity expressed in the concept</t>
  </si>
  <si>
    <t>to express the serial number of the good or identifier of the service protected by the present concept.</t>
  </si>
  <si>
    <t>It defines the description of the good or service covered by the present concept</t>
  </si>
  <si>
    <t>It defines the value or unit price of the good or service covered by the present concept</t>
  </si>
  <si>
    <t>It defines the number of the predial account of the building covered by the present concept in case of receipts of lease</t>
  </si>
  <si>
    <t>Sum of all charges before discounts and taxes.</t>
  </si>
  <si>
    <t>Sum of SUBTOTAL, less applicable discounts, more moved taxes, less retained taxes.</t>
  </si>
  <si>
    <t>To indicate the document type.</t>
  </si>
  <si>
    <t>Check
Card of credit or debit
Deposit in account, etc.</t>
  </si>
  <si>
    <t>It is a Government reference number</t>
  </si>
  <si>
    <t>Customer number assigned by Chrysler</t>
  </si>
  <si>
    <t>Customer name</t>
  </si>
  <si>
    <t>Street name</t>
  </si>
  <si>
    <t>External number</t>
  </si>
  <si>
    <t>Internal number</t>
  </si>
  <si>
    <t>City name</t>
  </si>
  <si>
    <t>Country</t>
  </si>
  <si>
    <t>Postal Code</t>
  </si>
  <si>
    <t>State</t>
  </si>
  <si>
    <t>To indicate the type of retained TAX</t>
  </si>
  <si>
    <t>Amount of retained TAX</t>
  </si>
  <si>
    <t>Record E05, repeat for each retention</t>
  </si>
  <si>
    <t>Record E06, repeat for each tax moved</t>
  </si>
  <si>
    <t>Records EAns, Used for additional information, header level</t>
  </si>
  <si>
    <t>Record addenda 1</t>
  </si>
  <si>
    <t>Record addenda 2</t>
  </si>
  <si>
    <t>yyyy-mm-dd</t>
  </si>
  <si>
    <t>Additional record 1 , For fields required by Vehicle area</t>
  </si>
  <si>
    <t>Additional record 2, For additional names and address  (SHIP TO, SHIP FROM)</t>
  </si>
  <si>
    <t>Code identifying  the address type</t>
  </si>
  <si>
    <t xml:space="preserve">Code of location address </t>
  </si>
  <si>
    <t>Name of location address</t>
  </si>
  <si>
    <t>Street address</t>
  </si>
  <si>
    <t>Country code</t>
  </si>
  <si>
    <t>Postal code</t>
  </si>
  <si>
    <t>Record addenda 3</t>
  </si>
  <si>
    <t>Node to indicate detailed information about each tax retention</t>
  </si>
  <si>
    <t>Free form field for additional Notes</t>
  </si>
  <si>
    <t>Amount of the goods or services of the present concept. It must be equivalent to the result of multiplying the quantity by the unitary value expressed in the concept</t>
  </si>
  <si>
    <t>EA6</t>
  </si>
  <si>
    <t>Record addenda 6</t>
  </si>
  <si>
    <t>Record addenda 5</t>
  </si>
  <si>
    <t xml:space="preserve">Additional record 5, for notes that appear before detail of concepts </t>
  </si>
  <si>
    <t xml:space="preserve">Additional record 6, for notes that appear after detail of concepts </t>
  </si>
  <si>
    <t>Defines the number of the customs document that protects the import of the good</t>
  </si>
  <si>
    <t>Defines the date of expedition of the customs document that protects the importing of the good</t>
  </si>
  <si>
    <t>Defines the customs by to given the importing of the good</t>
  </si>
  <si>
    <t>Additional record 3, for information of the customs.</t>
  </si>
  <si>
    <t>Defines the Customs  applicable  information  when is sales of first hand of import merchandise</t>
  </si>
  <si>
    <t>Defines the customs by which the importing of the good occurred</t>
  </si>
  <si>
    <t>Optional node to express the parts or components that integrate the totality of the concept expressed in the digital fiscal document</t>
  </si>
  <si>
    <t>Optional node to introduce the applicable information customs when is about parts or import components sold of first hand.</t>
  </si>
  <si>
    <t>Defines the customs by which the import of the good occurred</t>
  </si>
  <si>
    <t>To send additional information to mopar</t>
  </si>
  <si>
    <t>Additional record 3, for detail notes</t>
  </si>
  <si>
    <t>Day of term for the payment of the invoice</t>
  </si>
  <si>
    <t>Concept</t>
  </si>
  <si>
    <t>Record EA5, Repeat for each note</t>
  </si>
  <si>
    <t>Detail's records, Repeat for each concept</t>
  </si>
  <si>
    <t>Customs Info</t>
  </si>
  <si>
    <t>Part</t>
  </si>
  <si>
    <t>Record detail addenda 1</t>
  </si>
  <si>
    <t>Record detail addenda 2</t>
  </si>
  <si>
    <t>Record detail addenda 3</t>
  </si>
  <si>
    <t>Records DAn, Used for additional fields on detail level</t>
  </si>
  <si>
    <t>Subtotal</t>
  </si>
  <si>
    <t>NoDeCliente</t>
  </si>
  <si>
    <t>TipoDocumento</t>
  </si>
  <si>
    <t>DiasVencimiento</t>
  </si>
  <si>
    <t>TipoDireccion</t>
  </si>
  <si>
    <t>NumeroPedimento</t>
  </si>
  <si>
    <t>OrderNumber</t>
  </si>
  <si>
    <t>ClaveDescuento</t>
  </si>
  <si>
    <t>%Descuento</t>
  </si>
  <si>
    <t>ImporteDescuento</t>
  </si>
  <si>
    <t>Destino</t>
  </si>
  <si>
    <t>Acuse de recibo</t>
  </si>
  <si>
    <t>Patente</t>
  </si>
  <si>
    <t>TipoCambio</t>
  </si>
  <si>
    <t>Moneda</t>
  </si>
  <si>
    <t>N5</t>
  </si>
  <si>
    <t>Record EA6, Repeat for each note</t>
  </si>
  <si>
    <t>EA9</t>
  </si>
  <si>
    <t>Record addenda 9</t>
  </si>
  <si>
    <t>Additional record 9, for additional charges</t>
  </si>
  <si>
    <t>Monto cargo adicional</t>
  </si>
  <si>
    <t>DescripcionCargoAdicional</t>
  </si>
  <si>
    <t>Record EA9, Repeat for each additional charge</t>
  </si>
  <si>
    <t>Country of origin of the product</t>
  </si>
  <si>
    <t>Country of delivery  of the product</t>
  </si>
  <si>
    <t>UNLIMITED</t>
  </si>
  <si>
    <t xml:space="preserve">Detailed information of the good or service protect by the document </t>
  </si>
  <si>
    <t>It defines the place where there happens the domicile of the recipient of the fiscal voucher (there is not needed if there manage the catalogues of clients and suppliers in the application)</t>
  </si>
  <si>
    <t>DA4</t>
  </si>
  <si>
    <t>Record detail addenda 4</t>
  </si>
  <si>
    <t>Additional record 4, for additional charges</t>
  </si>
  <si>
    <t>Secuencia</t>
  </si>
  <si>
    <t>Folio Interno</t>
  </si>
  <si>
    <t>Length</t>
  </si>
  <si>
    <t>Tabla</t>
  </si>
  <si>
    <t>Campo</t>
  </si>
  <si>
    <t>Factura</t>
  </si>
  <si>
    <t>FechaEmision</t>
  </si>
  <si>
    <t>Customfield01</t>
  </si>
  <si>
    <t>SubTotal</t>
  </si>
  <si>
    <t>Monto</t>
  </si>
  <si>
    <t>Cliente</t>
  </si>
  <si>
    <t>RazonSocial</t>
  </si>
  <si>
    <t>CFDEncImpuesto</t>
  </si>
  <si>
    <t>MontoImpuesto</t>
  </si>
  <si>
    <t>PorcentajeImpuesto</t>
  </si>
  <si>
    <t>TipoImpuesto</t>
  </si>
  <si>
    <t>AcuseDeRecibo</t>
  </si>
  <si>
    <t>FacturaDtl</t>
  </si>
  <si>
    <t>UnidadMedida</t>
  </si>
  <si>
    <t>Producto</t>
  </si>
  <si>
    <t>Precio</t>
  </si>
  <si>
    <t>Customfield02</t>
  </si>
  <si>
    <t>FormaPago</t>
  </si>
  <si>
    <t>Codigo</t>
  </si>
  <si>
    <t>Sufijo</t>
  </si>
  <si>
    <t xml:space="preserve">Sufix of location address </t>
  </si>
  <si>
    <t>2 = ORIGEN
3 = DESTINO
4 = RECIBE EN NOMBRE DE…</t>
  </si>
  <si>
    <t>-</t>
  </si>
  <si>
    <t>ReleaseNumber</t>
  </si>
  <si>
    <t>Purchase Order Number.</t>
  </si>
  <si>
    <t>Relase Order Number.</t>
  </si>
  <si>
    <t>FechaEmbarque</t>
  </si>
  <si>
    <t>BillOfLading</t>
  </si>
  <si>
    <t>packingList</t>
  </si>
  <si>
    <t>Peso</t>
  </si>
  <si>
    <t>N4</t>
  </si>
  <si>
    <t>UnidadMedidaPeso</t>
  </si>
  <si>
    <t>codigoAjuste</t>
  </si>
  <si>
    <t>CodigoEspecial</t>
  </si>
  <si>
    <t>CFDDetPedimento</t>
  </si>
  <si>
    <t>DescuentoTotal</t>
  </si>
  <si>
    <t>FechaPedimento</t>
  </si>
  <si>
    <t>Aduana</t>
  </si>
  <si>
    <t>Pedimento</t>
  </si>
  <si>
    <t>Consecutivo</t>
  </si>
  <si>
    <t>Client Identification</t>
  </si>
  <si>
    <t>to express the client serial number of the good or identifier of the service protected by the present concept.</t>
  </si>
  <si>
    <t>SKU</t>
  </si>
  <si>
    <t>OrdenCompra</t>
  </si>
  <si>
    <t>OrderDate</t>
  </si>
  <si>
    <t>Purchase Order Date</t>
  </si>
  <si>
    <t>FechaOrdenCompra</t>
  </si>
  <si>
    <t>TipoCantidadAdicional</t>
  </si>
  <si>
    <t>CantidadAdicional</t>
  </si>
  <si>
    <t>AmeceDtl</t>
  </si>
  <si>
    <t>DA5</t>
  </si>
  <si>
    <t>CFDDetImpuesto</t>
  </si>
  <si>
    <t>DA6</t>
  </si>
  <si>
    <t>EX1</t>
  </si>
  <si>
    <t>Información complementaria para Addenda de DaimlerChrysler</t>
  </si>
  <si>
    <t>Información complementaria para Addenda de DaimlerChrysler de 0 a 10 repeticiones</t>
  </si>
  <si>
    <t>EX2</t>
  </si>
  <si>
    <t xml:space="preserve">No.Documento </t>
  </si>
  <si>
    <t>Contiene el numero de factura que cancela y sustituye</t>
  </si>
  <si>
    <t>Tipo de cambio cuando la moneda es diferente a MXP</t>
  </si>
  <si>
    <t>Clave de la moneda</t>
  </si>
  <si>
    <t>MXP,USD,EUR</t>
  </si>
  <si>
    <t>Monto en letra del importe en moneda nacional</t>
  </si>
  <si>
    <t>talon</t>
  </si>
  <si>
    <t>numeroCaja</t>
  </si>
  <si>
    <t>codigotransportista</t>
  </si>
  <si>
    <t>fechaRecibo</t>
  </si>
  <si>
    <t>nombreUsuario</t>
  </si>
  <si>
    <t>direccionOrigen</t>
  </si>
  <si>
    <t>direccionDestino</t>
  </si>
  <si>
    <t>YYYY-MM-DD</t>
  </si>
  <si>
    <t>D</t>
  </si>
  <si>
    <t>EX3</t>
  </si>
  <si>
    <t>Información complementaria transportista para Addenda de DaimlerChrysler de 0 a 2 repeticiones</t>
  </si>
  <si>
    <t>numero de Talon que se factura</t>
  </si>
  <si>
    <t>numero de Caja que se utilizo para el servicio</t>
  </si>
  <si>
    <t>Codigo SCAC del transportista</t>
  </si>
  <si>
    <t xml:space="preserve">El empleado de Chrysler y usuario que recibe el servicio. (Menaje) </t>
  </si>
  <si>
    <t>fecha del servicio</t>
  </si>
  <si>
    <t>Datos de la dirección del inicio del servicio (Menaje)</t>
  </si>
  <si>
    <t>Datos de la dirección del fin del servicio (Menaje)</t>
  </si>
  <si>
    <t>Tipo de documento en DaimlerChrysler</t>
  </si>
  <si>
    <t>Departamento: DaimlerChrysler internal account number ("CA" 7 positions)</t>
  </si>
  <si>
    <t>numeroDepartamento</t>
  </si>
  <si>
    <t>numerocuentaDepartamento</t>
  </si>
  <si>
    <t>ProyectoNumero</t>
  </si>
  <si>
    <t>ProyectoNumeroTrabajo</t>
  </si>
  <si>
    <t>ProyectoChargeUnit</t>
  </si>
  <si>
    <t>numero de proyecto</t>
  </si>
  <si>
    <t>numero de trabajo (Job Number) del proyecto</t>
  </si>
  <si>
    <t>Código de proyecto Chrysler</t>
  </si>
  <si>
    <t>AETCNumero</t>
  </si>
  <si>
    <t>AETCEstatus</t>
  </si>
  <si>
    <t>09-13</t>
  </si>
  <si>
    <t>status del AETC</t>
  </si>
  <si>
    <t>numero de AETC</t>
  </si>
  <si>
    <t>Clave CargoAdicional</t>
  </si>
  <si>
    <t>Monto del cargo</t>
  </si>
  <si>
    <t>Clave del tipo de cargo</t>
  </si>
  <si>
    <t>Descripcion del cargo</t>
  </si>
  <si>
    <t>ISR
IVA
E - Flete retención 4%
A - Flete sin retención</t>
  </si>
  <si>
    <t>DA7</t>
  </si>
  <si>
    <t>No. Contrarecibo</t>
  </si>
  <si>
    <t>No. De contrarecibo cuando se entrega la mercancía</t>
  </si>
  <si>
    <t>Fecha de Recibo</t>
  </si>
  <si>
    <t>Fecha en que se recibe el material en el destino</t>
  </si>
  <si>
    <t>ammendment</t>
  </si>
  <si>
    <t>P - Empaque</t>
  </si>
  <si>
    <t>Información complementaria de entrega</t>
  </si>
  <si>
    <t>Información detallada de impuesto por partida</t>
  </si>
  <si>
    <t>Información adicional de partida</t>
  </si>
  <si>
    <t>Información adicional de cargos por partida 0 a N</t>
  </si>
  <si>
    <t>Notas de la partida de 0 a N</t>
  </si>
  <si>
    <t>MontoLetra</t>
  </si>
  <si>
    <t>CustomField15</t>
  </si>
  <si>
    <t>CustomField09</t>
  </si>
  <si>
    <t>CustomField10</t>
  </si>
  <si>
    <t>ADDDA2</t>
  </si>
  <si>
    <t>ContraRecibo</t>
  </si>
  <si>
    <t>FechaContraRecibo</t>
  </si>
  <si>
    <t>ADDEA2</t>
  </si>
  <si>
    <t>ADDEA3</t>
  </si>
  <si>
    <t>ADDDA1</t>
  </si>
  <si>
    <t>ADDDA3</t>
  </si>
  <si>
    <t>Tipo</t>
  </si>
  <si>
    <t xml:space="preserve">Para Chrysler:I
PPR - Proveedor productivo
PHR - Herramentales.                                                              
PUA - Proveedor uso almacén.                                              
PPY - Proveedor proyecto.                                                     
TPV - Transportista con factura pre-validada.                        
TSV - Transportista con factura sin validación previa.          
TAE - Transportista de AETC.                                              
TES - Transportista con factura de movimientos especiales. 
PAB –Peas Bill.                                              
PFL – Para Fletes                          
</t>
  </si>
  <si>
    <t>TipoFlete</t>
  </si>
  <si>
    <t>E,A</t>
  </si>
  <si>
    <t>Longitud</t>
  </si>
  <si>
    <t>Layout</t>
  </si>
  <si>
    <t>RegID</t>
  </si>
  <si>
    <t>Cons</t>
  </si>
  <si>
    <t>Posicion</t>
  </si>
  <si>
    <t>Formato</t>
  </si>
  <si>
    <t>Catalogo</t>
  </si>
  <si>
    <t>CatCampo</t>
  </si>
  <si>
    <t>Mandatorio</t>
  </si>
  <si>
    <t>Nuevo</t>
  </si>
  <si>
    <t>RefTabla</t>
  </si>
  <si>
    <t>RefCampo</t>
  </si>
  <si>
    <t>YYYY-MM-DD HH:MM:SS</t>
  </si>
  <si>
    <t xml:space="preserve">Descripcion </t>
  </si>
  <si>
    <t>CFDDetCargoDescuento</t>
  </si>
  <si>
    <t>IndicadorCargoDescuento</t>
  </si>
  <si>
    <t>PorcentajeCargoDescuento</t>
  </si>
  <si>
    <t>ImporteCargoDescuento</t>
  </si>
  <si>
    <t>DA8</t>
  </si>
  <si>
    <t xml:space="preserve">Nota </t>
  </si>
  <si>
    <t>Custom Field</t>
  </si>
  <si>
    <t>DC3</t>
  </si>
  <si>
    <t>Custom Field detail</t>
  </si>
  <si>
    <t>DC4</t>
  </si>
  <si>
    <t>DC5</t>
  </si>
  <si>
    <t>DC6</t>
  </si>
  <si>
    <t>DC7</t>
  </si>
  <si>
    <t>DC8</t>
  </si>
  <si>
    <t>Custom Field Header</t>
  </si>
  <si>
    <t>C03</t>
  </si>
  <si>
    <t>Información adicional para detalle de partida</t>
  </si>
  <si>
    <t>Para uso libre</t>
  </si>
  <si>
    <t>Información adicional para encabezado de documento</t>
  </si>
  <si>
    <t>C04</t>
  </si>
  <si>
    <t>C05</t>
  </si>
  <si>
    <t>C06</t>
  </si>
  <si>
    <t>C07</t>
  </si>
  <si>
    <t>C08</t>
  </si>
  <si>
    <t>C09</t>
  </si>
  <si>
    <t>C10</t>
  </si>
  <si>
    <t>C11</t>
  </si>
  <si>
    <t>C12</t>
  </si>
  <si>
    <t>C13</t>
  </si>
  <si>
    <t>C14</t>
  </si>
  <si>
    <t>C16</t>
  </si>
  <si>
    <t>C17</t>
  </si>
  <si>
    <t>C18</t>
  </si>
  <si>
    <t>C19</t>
  </si>
  <si>
    <t>C20</t>
  </si>
  <si>
    <t>C21</t>
  </si>
  <si>
    <t>C22</t>
  </si>
  <si>
    <t>C23</t>
  </si>
  <si>
    <t>C24</t>
  </si>
  <si>
    <t>C25</t>
  </si>
  <si>
    <t>CFDEncCargoDescuento</t>
  </si>
  <si>
    <t>cargosCreditos</t>
  </si>
  <si>
    <t>referenciaChrysler</t>
  </si>
  <si>
    <t>EX4</t>
  </si>
  <si>
    <t>consecutivo</t>
  </si>
  <si>
    <t>montoLinea</t>
  </si>
  <si>
    <t>factura</t>
  </si>
  <si>
    <t>Información requerida cuando se envia una nota de cargo o crédito</t>
  </si>
  <si>
    <t>Madatorio</t>
  </si>
  <si>
    <t>SQL</t>
  </si>
  <si>
    <t>C</t>
  </si>
  <si>
    <t>Null</t>
  </si>
  <si>
    <t>No. Documento Interno</t>
  </si>
  <si>
    <t>Fecha y Hora de expedición</t>
  </si>
  <si>
    <t>Subtotal antes de impuestos y descuentos</t>
  </si>
  <si>
    <t>Suma de todos los descuentos aplicados</t>
  </si>
  <si>
    <t>Importe total del CFD</t>
  </si>
  <si>
    <t>Método de pago</t>
  </si>
  <si>
    <t>Tipo de documento</t>
  </si>
  <si>
    <t>Valores</t>
  </si>
  <si>
    <t>Clave Interna</t>
  </si>
  <si>
    <t>Razon Social</t>
  </si>
  <si>
    <t>Tipo de impuesto</t>
  </si>
  <si>
    <t>Suma total de impuestos aplicados a las partidas</t>
  </si>
  <si>
    <t>Porcentaje aplicado</t>
  </si>
  <si>
    <t>Días de vencimiento</t>
  </si>
  <si>
    <t>Monto con letra</t>
  </si>
  <si>
    <t>Decimales no implicitos</t>
  </si>
  <si>
    <t>Detalle de impuestos trasladados (0-N)</t>
  </si>
  <si>
    <t>Información de direcciones adicionales (0-N)</t>
  </si>
  <si>
    <t>Información encabezado CFD (1)</t>
  </si>
  <si>
    <t>Información Fiscal del Cliente (1)</t>
  </si>
  <si>
    <t>Dirección Fiscal del Cliente (0-1)</t>
  </si>
  <si>
    <t>Información complementaria encabezado CFD (1)</t>
  </si>
  <si>
    <t>Información de Pedimento que aplica a todas las partidas (0-1)</t>
  </si>
  <si>
    <t>Código</t>
  </si>
  <si>
    <t>Información de partidas (1-N)</t>
  </si>
  <si>
    <t>Información de cargos adicionales (0-N)</t>
  </si>
  <si>
    <t>Clave Interna del Producto, Parte o Servicio</t>
  </si>
  <si>
    <t>Clave del Cliente para el Producto, Parte o Servicio</t>
  </si>
  <si>
    <t>Descripción del Producto, Parte o Servicio</t>
  </si>
  <si>
    <t>Precio Unitario</t>
  </si>
  <si>
    <t>Unidad de Medida</t>
  </si>
  <si>
    <t>Información detallada del pedimento aplicable a la partida (0-N)</t>
  </si>
  <si>
    <t>Notas de la partida (0-N)</t>
  </si>
  <si>
    <t>Orden de Compra</t>
  </si>
  <si>
    <t>Fecha de la Orden de Compra</t>
  </si>
  <si>
    <t>Unidad Medida Peso</t>
  </si>
  <si>
    <t>No. Release</t>
  </si>
  <si>
    <t>No. ASN</t>
  </si>
  <si>
    <t>Tipo de Flete</t>
  </si>
  <si>
    <t>No. Nota</t>
  </si>
  <si>
    <t>Información complementaria de la partida (0-1)</t>
  </si>
  <si>
    <t>Porcentaje</t>
  </si>
  <si>
    <t>Información adicional de la partida (0-1)</t>
  </si>
  <si>
    <t>Información del impuesto aplicado</t>
  </si>
  <si>
    <t>Información de Entrega</t>
  </si>
  <si>
    <t>Fecha de recepción</t>
  </si>
  <si>
    <t>Detalle descuentos de la partida (0-N)</t>
  </si>
  <si>
    <t>Detalle de cargos de la partida (0-N)</t>
  </si>
  <si>
    <t>P=Empaque</t>
  </si>
  <si>
    <t>Campo de uso libre</t>
  </si>
  <si>
    <t>Información adicional del CFD (0-1)</t>
  </si>
  <si>
    <t>SAT</t>
  </si>
  <si>
    <t xml:space="preserve">Uso </t>
  </si>
  <si>
    <t>Terminos de pago</t>
  </si>
  <si>
    <t>Descripción del descuento aplicado</t>
  </si>
  <si>
    <t>No. Cliente</t>
  </si>
  <si>
    <t>Fecha</t>
  </si>
  <si>
    <t>CustomField3</t>
  </si>
  <si>
    <t>CustomField4</t>
  </si>
  <si>
    <t>CustomField5</t>
  </si>
  <si>
    <t>CustomField6</t>
  </si>
  <si>
    <t>CustomField7</t>
  </si>
  <si>
    <t>CustomField8</t>
  </si>
  <si>
    <t>CustomField9</t>
  </si>
  <si>
    <t>CustomField11</t>
  </si>
  <si>
    <t>CustomField12</t>
  </si>
  <si>
    <t>CustomField13</t>
  </si>
  <si>
    <t>CustomField14</t>
  </si>
  <si>
    <t>CustomField16</t>
  </si>
  <si>
    <t>CustomField17</t>
  </si>
  <si>
    <t>CustomField18</t>
  </si>
  <si>
    <t>CustomField19</t>
  </si>
  <si>
    <t>CustomField20</t>
  </si>
  <si>
    <t>CustomField21</t>
  </si>
  <si>
    <t>CustomField22</t>
  </si>
  <si>
    <t>CustomField23</t>
  </si>
  <si>
    <t>CustomField24</t>
  </si>
  <si>
    <t>CustomField25</t>
  </si>
  <si>
    <t>RecordID</t>
  </si>
  <si>
    <t>Deci-
males</t>
  </si>
  <si>
    <t>M=De uso mandatorio</t>
  </si>
  <si>
    <t>O= De uso opcional, mandatorio si se cuenta con la información, se reporta actualmente al SAT o el cliente la requiere</t>
  </si>
  <si>
    <t>Nomenclatura</t>
  </si>
  <si>
    <t>C = Alfanumérico</t>
  </si>
  <si>
    <t>D = Fecha</t>
  </si>
  <si>
    <t>Requerido si la moneda no es MXP</t>
  </si>
  <si>
    <t>Tipo de Cambio publicado por el SAT</t>
  </si>
  <si>
    <t>Fecha Envío</t>
  </si>
  <si>
    <t>Fecha de envío</t>
  </si>
  <si>
    <t>91 - cancelación</t>
  </si>
  <si>
    <t>Sufijo/naveReciboMaterial</t>
  </si>
  <si>
    <t>Peso Bruto</t>
  </si>
  <si>
    <t>PesoNeto</t>
  </si>
  <si>
    <t>Peso Neto</t>
  </si>
  <si>
    <r>
      <t xml:space="preserve">2 = ORIGEN
</t>
    </r>
    <r>
      <rPr>
        <b/>
        <sz val="8"/>
        <color indexed="8"/>
        <rFont val="Arial"/>
        <family val="2"/>
      </rPr>
      <t>3 = DESTINO</t>
    </r>
    <r>
      <rPr>
        <sz val="8"/>
        <color indexed="8"/>
        <rFont val="Arial"/>
        <family val="2"/>
      </rPr>
      <t xml:space="preserve">
4 = RECIBE EN NOMBRE DE…</t>
    </r>
  </si>
  <si>
    <t>|</t>
  </si>
  <si>
    <t>Elimina  25-11 César Castañeda</t>
  </si>
  <si>
    <t>E</t>
  </si>
  <si>
    <t>Lista Correos</t>
  </si>
  <si>
    <t>Separados por comas</t>
  </si>
  <si>
    <t>||</t>
  </si>
  <si>
    <t>2 pipes</t>
  </si>
  <si>
    <t>EMAIL</t>
  </si>
  <si>
    <t>DC10</t>
  </si>
  <si>
    <t>Información Addenda Qualitas</t>
  </si>
  <si>
    <t>num, de sucursal</t>
  </si>
  <si>
    <t>para el archivo de datos .dat</t>
  </si>
  <si>
    <t>Nombre de la impresora</t>
  </si>
  <si>
    <t xml:space="preserve">Impresora </t>
  </si>
  <si>
    <t>porcentaje</t>
  </si>
  <si>
    <t>monto</t>
  </si>
  <si>
    <t>nombre</t>
  </si>
  <si>
    <t>Impuesto local de traslado</t>
  </si>
  <si>
    <t>Impuestos retenidos locales</t>
  </si>
  <si>
    <t>IEPS</t>
  </si>
  <si>
    <t>ISR</t>
  </si>
  <si>
    <t>Retencion de IVA</t>
  </si>
  <si>
    <t>para que no aparezca</t>
  </si>
  <si>
    <t>[ImpuestosTras_Total]</t>
  </si>
  <si>
    <t>[ImpTrasPor]</t>
  </si>
  <si>
    <t>[ImpRetPor]</t>
  </si>
  <si>
    <t>[ImpuestosRet_Total]</t>
  </si>
  <si>
    <t>[ImpTrasIEPSPor]</t>
  </si>
  <si>
    <t>[ImpuestosTrasIEPS_Total]</t>
  </si>
  <si>
    <t>[ImpRetISRPor]</t>
  </si>
  <si>
    <t>[ImpuestosRetISR_Total]</t>
  </si>
  <si>
    <t>[ImpRetIVAPor]</t>
  </si>
  <si>
    <t>[ImpuestosRetIVA_Total]</t>
  </si>
  <si>
    <t>porcentaje de descuento (el monto esta en el E01:4)</t>
  </si>
  <si>
    <t>[PorDesc]</t>
  </si>
  <si>
    <t>porcentaje Desc</t>
  </si>
  <si>
    <t>Linea Orden Compra</t>
  </si>
  <si>
    <t>Precio de Lista</t>
  </si>
  <si>
    <t>S</t>
  </si>
  <si>
    <t>Datos de la matriz</t>
  </si>
  <si>
    <t>Datos de la sucursal</t>
  </si>
  <si>
    <t>Razonsocial</t>
  </si>
  <si>
    <t>Direccion</t>
  </si>
  <si>
    <t>NumInterior</t>
  </si>
  <si>
    <t>NumExterior</t>
  </si>
  <si>
    <t>CP</t>
  </si>
  <si>
    <t>Num cta deposito</t>
  </si>
  <si>
    <t>FolioFiscalOrig</t>
  </si>
  <si>
    <t>Folio fiscal electrónico de la factura origen, sólo aplica para recibos de cobros en parcialidades</t>
  </si>
  <si>
    <t>FechaFOlioFiscalOrig</t>
  </si>
  <si>
    <t>fecha de emisión de la factura origem</t>
  </si>
  <si>
    <t>MontoFolioFiscalOrig</t>
  </si>
  <si>
    <t>monto de la factura origen</t>
  </si>
  <si>
    <t>Para recibos de pago o nota de credito</t>
  </si>
  <si>
    <r>
      <t xml:space="preserve">01 - FACTURA GENERAL
02 - NOTA DE CREDITO
03 - NOTA DE CARGO
04 - CARTA PORTE
05 - FACTURA AUTOS
06 - FACTURA SERVICIO
07 - FACTURA GARANTIA
08 - FACTURA REFACCIONES
09 - FACTURA ANTICIPOS
10 - FACTURA ESCAPE
11 - FACTURA COBRO
14 - Donativo
</t>
    </r>
    <r>
      <rPr>
        <b/>
        <sz val="8"/>
        <rFont val="Arial"/>
        <family val="2"/>
      </rPr>
      <t>15.- Recibo de pago</t>
    </r>
  </si>
  <si>
    <t>SerieFolioFiscalOrig</t>
  </si>
  <si>
    <t>Observaciones</t>
  </si>
  <si>
    <t>Clave Vehicular</t>
  </si>
  <si>
    <t>leyenda abajo del logotipo</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</si>
</sst>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54">
    <font>
      <sz val="11"/>
      <color theme="1"/>
      <name val="Calibri"/>
      <family val="2"/>
    </font>
    <font>
      <sz val="11"/>
      <color indexed="8"/>
      <name val="Calibri"/>
      <family val="2"/>
    </font>
    <font>
      <sz val="10"/>
      <name val="Arial"/>
      <family val="2"/>
    </font>
    <font>
      <sz val="10"/>
      <color indexed="8"/>
      <name val="Arial"/>
      <family val="2"/>
    </font>
    <font>
      <sz val="9"/>
      <name val="Arial"/>
      <family val="2"/>
    </font>
    <font>
      <b/>
      <sz val="10"/>
      <name val="Arial"/>
      <family val="2"/>
    </font>
    <font>
      <b/>
      <sz val="9"/>
      <name val="Arial"/>
      <family val="2"/>
    </font>
    <font>
      <b/>
      <sz val="11"/>
      <color indexed="8"/>
      <name val="Calibri"/>
      <family val="2"/>
    </font>
    <font>
      <sz val="11"/>
      <color indexed="8"/>
      <name val="Arial"/>
      <family val="2"/>
    </font>
    <font>
      <b/>
      <sz val="12"/>
      <color indexed="9"/>
      <name val="Arial"/>
      <family val="2"/>
    </font>
    <font>
      <sz val="11"/>
      <name val="Arial"/>
      <family val="2"/>
    </font>
    <font>
      <b/>
      <sz val="11"/>
      <name val="Arial"/>
      <family val="2"/>
    </font>
    <font>
      <b/>
      <sz val="10"/>
      <color indexed="8"/>
      <name val="Arial"/>
      <family val="2"/>
    </font>
    <font>
      <sz val="8"/>
      <name val="Calibri"/>
      <family val="2"/>
    </font>
    <font>
      <u val="single"/>
      <sz val="8.25"/>
      <color indexed="12"/>
      <name val="Calibri"/>
      <family val="2"/>
    </font>
    <font>
      <u val="single"/>
      <sz val="8.25"/>
      <color indexed="36"/>
      <name val="Calibri"/>
      <family val="2"/>
    </font>
    <font>
      <sz val="8"/>
      <name val="Arial"/>
      <family val="2"/>
    </font>
    <font>
      <b/>
      <sz val="8"/>
      <name val="Arial"/>
      <family val="2"/>
    </font>
    <font>
      <sz val="8"/>
      <color indexed="8"/>
      <name val="Arial"/>
      <family val="2"/>
    </font>
    <font>
      <b/>
      <sz val="8"/>
      <color indexed="8"/>
      <name val="Arial"/>
      <family val="2"/>
    </font>
    <font>
      <sz val="8"/>
      <color indexed="10"/>
      <name val="Arial"/>
      <family val="2"/>
    </font>
    <font>
      <b/>
      <i/>
      <sz val="8"/>
      <color indexed="8"/>
      <name val="Arial"/>
      <family val="2"/>
    </font>
    <font>
      <b/>
      <i/>
      <sz val="8"/>
      <color indexed="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4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9"/>
        <bgColor indexed="64"/>
      </patternFill>
    </fill>
    <fill>
      <patternFill patternType="solid">
        <fgColor indexed="9"/>
        <bgColor indexed="64"/>
      </patternFill>
    </fill>
    <fill>
      <patternFill patternType="solid">
        <fgColor indexed="21"/>
        <bgColor indexed="64"/>
      </patternFill>
    </fill>
    <fill>
      <patternFill patternType="solid">
        <fgColor indexed="44"/>
        <bgColor indexed="64"/>
      </patternFill>
    </fill>
    <fill>
      <patternFill patternType="solid">
        <fgColor indexed="60"/>
        <bgColor indexed="64"/>
      </patternFill>
    </fill>
    <fill>
      <patternFill patternType="solid">
        <fgColor indexed="56"/>
        <bgColor indexed="64"/>
      </patternFill>
    </fill>
    <fill>
      <patternFill patternType="solid">
        <fgColor indexed="17"/>
        <bgColor indexed="64"/>
      </patternFill>
    </fill>
    <fill>
      <patternFill patternType="solid">
        <fgColor rgb="FFFFFF00"/>
        <bgColor indexed="64"/>
      </patternFill>
    </fill>
    <fill>
      <patternFill patternType="solid">
        <fgColor rgb="FFFFC000"/>
        <bgColor indexed="64"/>
      </patternFill>
    </fill>
    <fill>
      <patternFill patternType="solid">
        <fgColor theme="5" tint="0.7999799847602844"/>
        <bgColor indexed="64"/>
      </patternFill>
    </fill>
    <fill>
      <patternFill patternType="solid">
        <fgColor rgb="FFFF0000"/>
        <bgColor indexed="64"/>
      </patternFill>
    </fill>
    <fill>
      <patternFill patternType="solid">
        <fgColor rgb="FF92D050"/>
        <bgColor indexed="64"/>
      </patternFill>
    </fill>
    <fill>
      <patternFill patternType="solid">
        <fgColor indexed="13"/>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color indexed="63"/>
      </left>
      <right>
        <color indexed="63"/>
      </right>
      <top style="thin"/>
      <bottom>
        <color indexed="63"/>
      </bottom>
    </border>
    <border>
      <left style="thin"/>
      <right style="thin"/>
      <top>
        <color indexed="63"/>
      </top>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0"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9" fillId="19" borderId="0" applyNumberFormat="0" applyBorder="0" applyAlignment="0" applyProtection="0"/>
    <xf numFmtId="0" fontId="40" fillId="20" borderId="1" applyNumberFormat="0" applyAlignment="0" applyProtection="0"/>
    <xf numFmtId="0" fontId="41" fillId="21" borderId="2" applyNumberFormat="0" applyAlignment="0" applyProtection="0"/>
    <xf numFmtId="0" fontId="42" fillId="0" borderId="3" applyNumberFormat="0" applyFill="0" applyAlignment="0" applyProtection="0"/>
    <xf numFmtId="0" fontId="43" fillId="0" borderId="0" applyNumberFormat="0" applyFill="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44" fillId="28" borderId="1"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45" fillId="29"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6" fillId="30" borderId="0" applyNumberFormat="0" applyBorder="0" applyAlignment="0" applyProtection="0"/>
    <xf numFmtId="0" fontId="1" fillId="31" borderId="4" applyNumberFormat="0" applyFont="0" applyAlignment="0" applyProtection="0"/>
    <xf numFmtId="9" fontId="1" fillId="0" borderId="0" applyFont="0" applyFill="0" applyBorder="0" applyAlignment="0" applyProtection="0"/>
    <xf numFmtId="0" fontId="47" fillId="20" borderId="5"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43" fillId="0" borderId="8" applyNumberFormat="0" applyFill="0" applyAlignment="0" applyProtection="0"/>
    <xf numFmtId="0" fontId="53" fillId="0" borderId="9" applyNumberFormat="0" applyFill="0" applyAlignment="0" applyProtection="0"/>
  </cellStyleXfs>
  <cellXfs count="124">
    <xf numFmtId="0" fontId="0" fillId="0" borderId="0" xfId="0" applyFont="1" applyAlignment="1">
      <alignment/>
    </xf>
    <xf numFmtId="0" fontId="2" fillId="32" borderId="10" xfId="0" applyFont="1" applyFill="1" applyBorder="1" applyAlignment="1">
      <alignment vertical="top" wrapText="1"/>
    </xf>
    <xf numFmtId="0" fontId="5" fillId="32" borderId="10" xfId="0" applyFont="1" applyFill="1" applyBorder="1" applyAlignment="1">
      <alignment vertical="top" wrapText="1"/>
    </xf>
    <xf numFmtId="0" fontId="5" fillId="32" borderId="10" xfId="0" applyFont="1" applyFill="1" applyBorder="1" applyAlignment="1">
      <alignment horizontal="right" vertical="top" wrapText="1"/>
    </xf>
    <xf numFmtId="0" fontId="5" fillId="32" borderId="10" xfId="0" applyFont="1" applyFill="1" applyBorder="1" applyAlignment="1">
      <alignment horizontal="left" vertical="top" wrapText="1"/>
    </xf>
    <xf numFmtId="0" fontId="6" fillId="32" borderId="10" xfId="0" applyFont="1" applyFill="1" applyBorder="1" applyAlignment="1">
      <alignment horizontal="center" vertical="top" wrapText="1"/>
    </xf>
    <xf numFmtId="0" fontId="0" fillId="32" borderId="0" xfId="0" applyFill="1" applyBorder="1" applyAlignment="1">
      <alignment/>
    </xf>
    <xf numFmtId="0" fontId="0" fillId="33" borderId="0" xfId="0" applyFill="1" applyBorder="1" applyAlignment="1">
      <alignment/>
    </xf>
    <xf numFmtId="0" fontId="2" fillId="33" borderId="10" xfId="0" applyFont="1" applyFill="1" applyBorder="1" applyAlignment="1">
      <alignment horizontal="center" vertical="top" wrapText="1"/>
    </xf>
    <xf numFmtId="0" fontId="2" fillId="33" borderId="10" xfId="0" applyFont="1" applyFill="1" applyBorder="1" applyAlignment="1">
      <alignment horizontal="right" vertical="top" wrapText="1"/>
    </xf>
    <xf numFmtId="0" fontId="4" fillId="33" borderId="10" xfId="0" applyFont="1" applyFill="1" applyBorder="1" applyAlignment="1">
      <alignment horizontal="center" vertical="top" wrapText="1"/>
    </xf>
    <xf numFmtId="0" fontId="5" fillId="33" borderId="10" xfId="0" applyFont="1" applyFill="1" applyBorder="1" applyAlignment="1">
      <alignment vertical="top" wrapText="1"/>
    </xf>
    <xf numFmtId="0" fontId="5" fillId="33" borderId="10" xfId="0" applyFont="1" applyFill="1" applyBorder="1" applyAlignment="1">
      <alignment horizontal="right" vertical="top" wrapText="1"/>
    </xf>
    <xf numFmtId="0" fontId="5" fillId="33" borderId="10" xfId="0" applyFont="1" applyFill="1" applyBorder="1" applyAlignment="1">
      <alignment horizontal="left" vertical="top" wrapText="1"/>
    </xf>
    <xf numFmtId="0" fontId="5" fillId="33" borderId="10" xfId="0" applyFont="1" applyFill="1" applyBorder="1" applyAlignment="1">
      <alignment horizontal="center" vertical="top" wrapText="1"/>
    </xf>
    <xf numFmtId="0" fontId="2" fillId="33" borderId="10" xfId="0" applyFont="1" applyFill="1" applyBorder="1" applyAlignment="1">
      <alignment vertical="top" wrapText="1"/>
    </xf>
    <xf numFmtId="0" fontId="8" fillId="33" borderId="10" xfId="0" applyFont="1" applyFill="1" applyBorder="1" applyAlignment="1">
      <alignment vertical="top" wrapText="1"/>
    </xf>
    <xf numFmtId="0" fontId="3" fillId="33" borderId="10" xfId="0" applyFont="1" applyFill="1" applyBorder="1" applyAlignment="1">
      <alignment vertical="top" wrapText="1"/>
    </xf>
    <xf numFmtId="0" fontId="6" fillId="33" borderId="10" xfId="0" applyFont="1" applyFill="1" applyBorder="1" applyAlignment="1">
      <alignment horizontal="center" vertical="top" wrapText="1"/>
    </xf>
    <xf numFmtId="0" fontId="8" fillId="33" borderId="0" xfId="0" applyFont="1" applyFill="1" applyBorder="1" applyAlignment="1">
      <alignment vertical="top" wrapText="1"/>
    </xf>
    <xf numFmtId="0" fontId="8" fillId="33" borderId="0" xfId="0" applyFont="1" applyFill="1" applyBorder="1" applyAlignment="1">
      <alignment wrapText="1"/>
    </xf>
    <xf numFmtId="0" fontId="8" fillId="33" borderId="0" xfId="0" applyFont="1" applyFill="1" applyBorder="1" applyAlignment="1">
      <alignment horizontal="right" wrapText="1"/>
    </xf>
    <xf numFmtId="0" fontId="8" fillId="33" borderId="0" xfId="0" applyFont="1" applyFill="1" applyBorder="1" applyAlignment="1">
      <alignment horizontal="center" vertical="top" wrapText="1"/>
    </xf>
    <xf numFmtId="0" fontId="2" fillId="33" borderId="0" xfId="0" applyFont="1" applyFill="1" applyBorder="1" applyAlignment="1">
      <alignment vertical="top" wrapText="1"/>
    </xf>
    <xf numFmtId="0" fontId="2" fillId="33" borderId="0" xfId="0" applyFont="1" applyFill="1" applyBorder="1" applyAlignment="1">
      <alignment horizontal="right" vertical="top" wrapText="1"/>
    </xf>
    <xf numFmtId="0" fontId="4" fillId="33" borderId="0" xfId="0" applyFont="1" applyFill="1" applyBorder="1" applyAlignment="1">
      <alignment horizontal="center" vertical="top" wrapText="1"/>
    </xf>
    <xf numFmtId="0" fontId="3" fillId="33" borderId="0" xfId="0" applyFont="1" applyFill="1" applyBorder="1" applyAlignment="1">
      <alignment vertical="top" wrapText="1"/>
    </xf>
    <xf numFmtId="0" fontId="11" fillId="33" borderId="10" xfId="0" applyFont="1" applyFill="1" applyBorder="1" applyAlignment="1">
      <alignment vertical="top" wrapText="1"/>
    </xf>
    <xf numFmtId="0" fontId="10" fillId="33" borderId="10" xfId="0" applyFont="1" applyFill="1" applyBorder="1" applyAlignment="1">
      <alignment vertical="top" wrapText="1"/>
    </xf>
    <xf numFmtId="0" fontId="10" fillId="33" borderId="0" xfId="0" applyFont="1" applyFill="1" applyBorder="1" applyAlignment="1">
      <alignment vertical="top" wrapText="1"/>
    </xf>
    <xf numFmtId="0" fontId="10" fillId="34" borderId="0" xfId="0" applyFont="1" applyFill="1" applyBorder="1" applyAlignment="1">
      <alignment vertical="top" wrapText="1"/>
    </xf>
    <xf numFmtId="0" fontId="11" fillId="32" borderId="10" xfId="0" applyFont="1" applyFill="1" applyBorder="1" applyAlignment="1">
      <alignment vertical="top" wrapText="1"/>
    </xf>
    <xf numFmtId="0" fontId="10" fillId="32" borderId="10" xfId="0" applyFont="1" applyFill="1" applyBorder="1" applyAlignment="1">
      <alignment vertical="top" wrapText="1"/>
    </xf>
    <xf numFmtId="0" fontId="12" fillId="0" borderId="10" xfId="0" applyFont="1" applyBorder="1" applyAlignment="1">
      <alignment/>
    </xf>
    <xf numFmtId="0" fontId="3" fillId="0" borderId="10" xfId="0" applyFont="1" applyBorder="1" applyAlignment="1">
      <alignment/>
    </xf>
    <xf numFmtId="0" fontId="3" fillId="0" borderId="10" xfId="0" applyFont="1" applyBorder="1" applyAlignment="1">
      <alignment wrapText="1"/>
    </xf>
    <xf numFmtId="0" fontId="3" fillId="0" borderId="0" xfId="0" applyFont="1" applyBorder="1" applyAlignment="1">
      <alignment wrapText="1"/>
    </xf>
    <xf numFmtId="0" fontId="2" fillId="35" borderId="10" xfId="0" applyFont="1" applyFill="1" applyBorder="1" applyAlignment="1">
      <alignment horizontal="right" vertical="top" wrapText="1"/>
    </xf>
    <xf numFmtId="0" fontId="4" fillId="35" borderId="10" xfId="0" applyFont="1" applyFill="1" applyBorder="1" applyAlignment="1">
      <alignment horizontal="center" vertical="top" wrapText="1"/>
    </xf>
    <xf numFmtId="0" fontId="10" fillId="35" borderId="10" xfId="0" applyFont="1" applyFill="1" applyBorder="1" applyAlignment="1">
      <alignment horizontal="center" vertical="top" wrapText="1"/>
    </xf>
    <xf numFmtId="0" fontId="2" fillId="35" borderId="10" xfId="0" applyFont="1" applyFill="1" applyBorder="1" applyAlignment="1">
      <alignment horizontal="center" vertical="top" wrapText="1"/>
    </xf>
    <xf numFmtId="0" fontId="5" fillId="33" borderId="0" xfId="0" applyFont="1" applyFill="1" applyBorder="1" applyAlignment="1">
      <alignment vertical="top" wrapText="1"/>
    </xf>
    <xf numFmtId="0" fontId="2" fillId="33" borderId="0" xfId="0" applyFont="1" applyFill="1" applyBorder="1" applyAlignment="1">
      <alignment horizontal="center" vertical="top" wrapText="1"/>
    </xf>
    <xf numFmtId="0" fontId="3" fillId="0" borderId="10" xfId="0" applyFont="1" applyBorder="1" applyAlignment="1">
      <alignment/>
    </xf>
    <xf numFmtId="0" fontId="3" fillId="0" borderId="0" xfId="0" applyFont="1" applyBorder="1" applyAlignment="1">
      <alignment/>
    </xf>
    <xf numFmtId="0" fontId="3" fillId="0" borderId="0" xfId="0" applyFont="1" applyBorder="1" applyAlignment="1">
      <alignment/>
    </xf>
    <xf numFmtId="0" fontId="3" fillId="0" borderId="10" xfId="0" applyFont="1" applyBorder="1" applyAlignment="1">
      <alignment wrapText="1"/>
    </xf>
    <xf numFmtId="17" fontId="5" fillId="33" borderId="10" xfId="0" applyNumberFormat="1" applyFont="1" applyFill="1" applyBorder="1" applyAlignment="1" quotePrefix="1">
      <alignment vertical="top" wrapText="1"/>
    </xf>
    <xf numFmtId="0" fontId="7" fillId="0" borderId="0" xfId="0" applyFont="1" applyAlignment="1">
      <alignment/>
    </xf>
    <xf numFmtId="0" fontId="18" fillId="0" borderId="10" xfId="0" applyFont="1" applyBorder="1" applyAlignment="1">
      <alignment vertical="top"/>
    </xf>
    <xf numFmtId="0" fontId="18" fillId="0" borderId="10" xfId="0" applyFont="1" applyBorder="1" applyAlignment="1">
      <alignment vertical="top" wrapText="1"/>
    </xf>
    <xf numFmtId="0" fontId="18" fillId="0" borderId="0" xfId="0" applyFont="1" applyAlignment="1">
      <alignment vertical="top"/>
    </xf>
    <xf numFmtId="0" fontId="18" fillId="36" borderId="0" xfId="0" applyFont="1" applyFill="1" applyAlignment="1">
      <alignment vertical="top"/>
    </xf>
    <xf numFmtId="0" fontId="19" fillId="0" borderId="0" xfId="0" applyFont="1" applyAlignment="1">
      <alignment vertical="top"/>
    </xf>
    <xf numFmtId="0" fontId="18" fillId="0" borderId="11" xfId="0" applyFont="1" applyBorder="1" applyAlignment="1">
      <alignment vertical="top"/>
    </xf>
    <xf numFmtId="0" fontId="19" fillId="0" borderId="11" xfId="0" applyFont="1" applyBorder="1" applyAlignment="1">
      <alignment vertical="top"/>
    </xf>
    <xf numFmtId="0" fontId="18" fillId="0" borderId="12" xfId="0" applyFont="1" applyBorder="1" applyAlignment="1">
      <alignment vertical="top"/>
    </xf>
    <xf numFmtId="0" fontId="19" fillId="0" borderId="13" xfId="0" applyFont="1" applyBorder="1" applyAlignment="1">
      <alignment vertical="top"/>
    </xf>
    <xf numFmtId="0" fontId="19" fillId="0" borderId="13" xfId="0" applyFont="1" applyBorder="1" applyAlignment="1">
      <alignment vertical="top" wrapText="1"/>
    </xf>
    <xf numFmtId="0" fontId="19" fillId="0" borderId="14" xfId="0" applyFont="1" applyBorder="1" applyAlignment="1">
      <alignment vertical="top"/>
    </xf>
    <xf numFmtId="0" fontId="19" fillId="2" borderId="10" xfId="0" applyFont="1" applyFill="1" applyBorder="1" applyAlignment="1">
      <alignment vertical="top"/>
    </xf>
    <xf numFmtId="0" fontId="18" fillId="2" borderId="10" xfId="0" applyFont="1" applyFill="1" applyBorder="1" applyAlignment="1">
      <alignment vertical="top"/>
    </xf>
    <xf numFmtId="0" fontId="18" fillId="37" borderId="0" xfId="0" applyFont="1" applyFill="1" applyAlignment="1">
      <alignment vertical="top"/>
    </xf>
    <xf numFmtId="0" fontId="18" fillId="0" borderId="10" xfId="0" applyFont="1" applyBorder="1" applyAlignment="1" quotePrefix="1">
      <alignment vertical="top"/>
    </xf>
    <xf numFmtId="0" fontId="18" fillId="38" borderId="0" xfId="0" applyFont="1" applyFill="1" applyAlignment="1">
      <alignment vertical="top"/>
    </xf>
    <xf numFmtId="0" fontId="17" fillId="0" borderId="0" xfId="0" applyFont="1" applyAlignment="1">
      <alignment vertical="top"/>
    </xf>
    <xf numFmtId="0" fontId="18" fillId="0" borderId="0" xfId="0" applyFont="1" applyBorder="1" applyAlignment="1">
      <alignment vertical="top"/>
    </xf>
    <xf numFmtId="0" fontId="19" fillId="0" borderId="0" xfId="0" applyFont="1" applyBorder="1" applyAlignment="1">
      <alignment horizontal="center" vertical="top"/>
    </xf>
    <xf numFmtId="0" fontId="19" fillId="0" borderId="0" xfId="0" applyFont="1" applyBorder="1" applyAlignment="1">
      <alignment vertical="top"/>
    </xf>
    <xf numFmtId="0" fontId="19" fillId="0" borderId="15" xfId="0" applyFont="1" applyBorder="1" applyAlignment="1">
      <alignment vertical="top" wrapText="1"/>
    </xf>
    <xf numFmtId="0" fontId="18" fillId="0" borderId="15" xfId="0" applyFont="1" applyBorder="1" applyAlignment="1">
      <alignment vertical="top"/>
    </xf>
    <xf numFmtId="0" fontId="20" fillId="0" borderId="10" xfId="0" applyFont="1" applyBorder="1" applyAlignment="1">
      <alignment vertical="top"/>
    </xf>
    <xf numFmtId="0" fontId="20" fillId="0" borderId="0" xfId="0" applyFont="1" applyAlignment="1">
      <alignment vertical="top"/>
    </xf>
    <xf numFmtId="0" fontId="18" fillId="39" borderId="0" xfId="0" applyFont="1" applyFill="1" applyAlignment="1">
      <alignment vertical="top"/>
    </xf>
    <xf numFmtId="0" fontId="18" fillId="40" borderId="0" xfId="0" applyFont="1" applyFill="1" applyAlignment="1">
      <alignment vertical="top"/>
    </xf>
    <xf numFmtId="0" fontId="16" fillId="41" borderId="0" xfId="0" applyFont="1" applyFill="1" applyAlignment="1">
      <alignment vertical="top"/>
    </xf>
    <xf numFmtId="0" fontId="16" fillId="41" borderId="10" xfId="0" applyFont="1" applyFill="1" applyBorder="1" applyAlignment="1">
      <alignment vertical="top"/>
    </xf>
    <xf numFmtId="0" fontId="16" fillId="41" borderId="15" xfId="0" applyFont="1" applyFill="1" applyBorder="1" applyAlignment="1">
      <alignment vertical="top"/>
    </xf>
    <xf numFmtId="0" fontId="16" fillId="41" borderId="10" xfId="0" applyFont="1" applyFill="1" applyBorder="1" applyAlignment="1">
      <alignment vertical="top" wrapText="1"/>
    </xf>
    <xf numFmtId="0" fontId="18" fillId="41" borderId="0" xfId="0" applyFont="1" applyFill="1" applyAlignment="1">
      <alignment vertical="top"/>
    </xf>
    <xf numFmtId="0" fontId="18" fillId="41" borderId="0" xfId="0" applyFont="1" applyFill="1" applyBorder="1" applyAlignment="1">
      <alignment vertical="top"/>
    </xf>
    <xf numFmtId="0" fontId="19" fillId="41" borderId="0" xfId="0" applyFont="1" applyFill="1" applyBorder="1" applyAlignment="1">
      <alignment vertical="top"/>
    </xf>
    <xf numFmtId="0" fontId="18" fillId="41" borderId="10" xfId="0" applyFont="1" applyFill="1" applyBorder="1" applyAlignment="1">
      <alignment vertical="top"/>
    </xf>
    <xf numFmtId="0" fontId="18" fillId="41" borderId="15" xfId="0" applyFont="1" applyFill="1" applyBorder="1" applyAlignment="1">
      <alignment vertical="top"/>
    </xf>
    <xf numFmtId="0" fontId="19" fillId="41" borderId="10" xfId="0" applyFont="1" applyFill="1" applyBorder="1" applyAlignment="1">
      <alignment vertical="top"/>
    </xf>
    <xf numFmtId="0" fontId="19" fillId="39" borderId="10" xfId="0" applyFont="1" applyFill="1" applyBorder="1" applyAlignment="1">
      <alignment vertical="top"/>
    </xf>
    <xf numFmtId="0" fontId="18" fillId="39" borderId="10" xfId="0" applyFont="1" applyFill="1" applyBorder="1" applyAlignment="1">
      <alignment vertical="top"/>
    </xf>
    <xf numFmtId="0" fontId="18" fillId="39" borderId="16" xfId="0" applyFont="1" applyFill="1" applyBorder="1" applyAlignment="1">
      <alignment vertical="top"/>
    </xf>
    <xf numFmtId="0" fontId="16" fillId="39" borderId="10" xfId="0" applyFont="1" applyFill="1" applyBorder="1" applyAlignment="1">
      <alignment horizontal="center" vertical="top"/>
    </xf>
    <xf numFmtId="0" fontId="18" fillId="39" borderId="0" xfId="0" applyFont="1" applyFill="1" applyBorder="1" applyAlignment="1">
      <alignment vertical="top"/>
    </xf>
    <xf numFmtId="0" fontId="19" fillId="39" borderId="0" xfId="0" applyFont="1" applyFill="1" applyAlignment="1">
      <alignment vertical="top"/>
    </xf>
    <xf numFmtId="0" fontId="19" fillId="39" borderId="0" xfId="0" applyFont="1" applyFill="1" applyBorder="1" applyAlignment="1">
      <alignment vertical="top"/>
    </xf>
    <xf numFmtId="0" fontId="19" fillId="39" borderId="10" xfId="0" applyFont="1" applyFill="1" applyBorder="1" applyAlignment="1">
      <alignment horizontal="center" vertical="top"/>
    </xf>
    <xf numFmtId="0" fontId="18" fillId="42" borderId="0" xfId="0" applyFont="1" applyFill="1" applyAlignment="1">
      <alignment vertical="top"/>
    </xf>
    <xf numFmtId="0" fontId="19" fillId="42" borderId="10" xfId="0" applyFont="1" applyFill="1" applyBorder="1" applyAlignment="1">
      <alignment vertical="top"/>
    </xf>
    <xf numFmtId="0" fontId="18" fillId="42" borderId="15" xfId="0" applyFont="1" applyFill="1" applyBorder="1" applyAlignment="1">
      <alignment vertical="top"/>
    </xf>
    <xf numFmtId="0" fontId="18" fillId="42" borderId="10" xfId="0" applyFont="1" applyFill="1" applyBorder="1" applyAlignment="1">
      <alignment vertical="top"/>
    </xf>
    <xf numFmtId="0" fontId="20" fillId="42" borderId="10" xfId="0" applyFont="1" applyFill="1" applyBorder="1" applyAlignment="1">
      <alignment vertical="top"/>
    </xf>
    <xf numFmtId="0" fontId="21" fillId="39" borderId="0" xfId="0" applyFont="1" applyFill="1" applyAlignment="1">
      <alignment vertical="top"/>
    </xf>
    <xf numFmtId="0" fontId="21" fillId="39" borderId="10" xfId="0" applyFont="1" applyFill="1" applyBorder="1" applyAlignment="1">
      <alignment vertical="top"/>
    </xf>
    <xf numFmtId="0" fontId="22" fillId="39" borderId="10" xfId="0" applyFont="1" applyFill="1" applyBorder="1" applyAlignment="1">
      <alignment vertical="top"/>
    </xf>
    <xf numFmtId="0" fontId="21" fillId="39" borderId="15" xfId="0" applyFont="1" applyFill="1" applyBorder="1" applyAlignment="1">
      <alignment vertical="top"/>
    </xf>
    <xf numFmtId="0" fontId="19" fillId="0" borderId="10" xfId="0" applyFont="1" applyBorder="1" applyAlignment="1">
      <alignment vertical="top"/>
    </xf>
    <xf numFmtId="0" fontId="53" fillId="0" borderId="10" xfId="0" applyFont="1" applyBorder="1" applyAlignment="1">
      <alignment/>
    </xf>
    <xf numFmtId="0" fontId="18" fillId="39" borderId="15" xfId="0" applyFont="1" applyFill="1" applyBorder="1" applyAlignment="1">
      <alignment vertical="top"/>
    </xf>
    <xf numFmtId="0" fontId="18" fillId="43" borderId="10" xfId="0" applyFont="1" applyFill="1" applyBorder="1" applyAlignment="1">
      <alignment vertical="top"/>
    </xf>
    <xf numFmtId="0" fontId="18" fillId="43" borderId="0" xfId="0" applyFont="1" applyFill="1" applyAlignment="1">
      <alignment vertical="top"/>
    </xf>
    <xf numFmtId="0" fontId="18" fillId="43" borderId="0" xfId="0" applyFont="1" applyFill="1" applyBorder="1" applyAlignment="1">
      <alignment vertical="top"/>
    </xf>
    <xf numFmtId="0" fontId="21" fillId="39" borderId="0" xfId="0" applyFont="1" applyFill="1" applyBorder="1" applyAlignment="1">
      <alignment vertical="top"/>
    </xf>
    <xf numFmtId="0" fontId="5" fillId="32" borderId="10" xfId="0" applyFont="1" applyFill="1" applyBorder="1" applyAlignment="1">
      <alignment vertical="top" wrapText="1"/>
    </xf>
    <xf numFmtId="0" fontId="0" fillId="32" borderId="10" xfId="0" applyFill="1" applyBorder="1" applyAlignment="1">
      <alignment wrapText="1"/>
    </xf>
    <xf numFmtId="0" fontId="2" fillId="32" borderId="10" xfId="0" applyFont="1" applyFill="1" applyBorder="1" applyAlignment="1">
      <alignment vertical="top" wrapText="1"/>
    </xf>
    <xf numFmtId="0" fontId="0" fillId="32" borderId="10" xfId="0" applyFill="1" applyBorder="1" applyAlignment="1">
      <alignment vertical="top" wrapText="1"/>
    </xf>
    <xf numFmtId="0" fontId="2" fillId="33" borderId="0" xfId="0" applyFont="1" applyFill="1" applyBorder="1" applyAlignment="1">
      <alignment horizontal="center" vertical="top" wrapText="1"/>
    </xf>
    <xf numFmtId="0" fontId="8" fillId="33" borderId="0" xfId="0" applyFont="1" applyFill="1" applyBorder="1" applyAlignment="1">
      <alignment horizontal="center" vertical="top" wrapText="1"/>
    </xf>
    <xf numFmtId="0" fontId="0" fillId="33" borderId="0" xfId="0" applyFill="1" applyBorder="1" applyAlignment="1">
      <alignment horizontal="center" wrapText="1"/>
    </xf>
    <xf numFmtId="0" fontId="9" fillId="34" borderId="10" xfId="0" applyFont="1" applyFill="1" applyBorder="1" applyAlignment="1">
      <alignment horizontal="center" vertical="top" wrapText="1"/>
    </xf>
    <xf numFmtId="0" fontId="7" fillId="32" borderId="10" xfId="0" applyFont="1" applyFill="1" applyBorder="1" applyAlignment="1">
      <alignment wrapText="1"/>
    </xf>
    <xf numFmtId="0" fontId="2" fillId="32" borderId="16" xfId="0" applyFont="1" applyFill="1" applyBorder="1" applyAlignment="1">
      <alignment horizontal="center" vertical="top" wrapText="1"/>
    </xf>
    <xf numFmtId="0" fontId="0" fillId="32" borderId="17" xfId="0" applyFill="1" applyBorder="1" applyAlignment="1">
      <alignment horizontal="center" wrapText="1"/>
    </xf>
    <xf numFmtId="0" fontId="0" fillId="32" borderId="18" xfId="0" applyFill="1" applyBorder="1" applyAlignment="1">
      <alignment horizontal="center" wrapText="1"/>
    </xf>
    <xf numFmtId="0" fontId="2" fillId="33" borderId="0" xfId="0" applyFont="1" applyFill="1" applyBorder="1" applyAlignment="1">
      <alignment vertical="top" wrapText="1"/>
    </xf>
    <xf numFmtId="0" fontId="0" fillId="33" borderId="0" xfId="0" applyFill="1" applyBorder="1" applyAlignment="1">
      <alignment wrapText="1"/>
    </xf>
    <xf numFmtId="2" fontId="18" fillId="44" borderId="19" xfId="0" applyNumberFormat="1" applyFont="1"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M379"/>
  <sheetViews>
    <sheetView workbookViewId="0" topLeftCell="A1">
      <selection activeCell="L94" sqref="L94"/>
    </sheetView>
  </sheetViews>
  <sheetFormatPr defaultColWidth="9.140625" defaultRowHeight="15"/>
  <cols>
    <col min="1" max="1" width="1.7109375" style="7" customWidth="1"/>
    <col min="2" max="2" width="0.5625" style="7" customWidth="1"/>
    <col min="3" max="3" width="1.7109375" style="7" customWidth="1"/>
    <col min="4" max="4" width="6.28125" style="19" bestFit="1" customWidth="1"/>
    <col min="5" max="5" width="25.28125" style="20" bestFit="1" customWidth="1"/>
    <col min="6" max="6" width="6.7109375" style="21" customWidth="1"/>
    <col min="7" max="7" width="8.28125" style="21" customWidth="1"/>
    <col min="8" max="8" width="12.8515625" style="20" bestFit="1" customWidth="1"/>
    <col min="9" max="9" width="4.8515625" style="22" customWidth="1"/>
    <col min="10" max="10" width="7.7109375" style="22" bestFit="1" customWidth="1"/>
    <col min="11" max="11" width="81.28125" style="20" bestFit="1" customWidth="1"/>
    <col min="12" max="12" width="30.8515625" style="20" customWidth="1"/>
    <col min="13" max="18" width="9.140625" style="7" customWidth="1"/>
    <col min="19" max="16384" width="9.140625" style="7" customWidth="1"/>
  </cols>
  <sheetData>
    <row r="1" spans="4:12" ht="15">
      <c r="D1" s="113" t="s">
        <v>80</v>
      </c>
      <c r="E1" s="114"/>
      <c r="F1" s="114"/>
      <c r="G1" s="114"/>
      <c r="H1" s="114"/>
      <c r="I1" s="114"/>
      <c r="J1" s="114"/>
      <c r="K1" s="114"/>
      <c r="L1" s="115"/>
    </row>
    <row r="3" spans="4:12" ht="15.75">
      <c r="D3" s="116" t="s">
        <v>78</v>
      </c>
      <c r="E3" s="116"/>
      <c r="F3" s="116"/>
      <c r="G3" s="116"/>
      <c r="H3" s="116"/>
      <c r="I3" s="116"/>
      <c r="J3" s="116"/>
      <c r="K3" s="116"/>
      <c r="L3" s="116"/>
    </row>
    <row r="4" spans="4:12" ht="38.25">
      <c r="D4" s="39"/>
      <c r="E4" s="40" t="s">
        <v>71</v>
      </c>
      <c r="F4" s="40" t="s">
        <v>67</v>
      </c>
      <c r="G4" s="40" t="s">
        <v>197</v>
      </c>
      <c r="H4" s="40" t="s">
        <v>66</v>
      </c>
      <c r="I4" s="38" t="s">
        <v>65</v>
      </c>
      <c r="J4" s="38" t="s">
        <v>64</v>
      </c>
      <c r="K4" s="40" t="s">
        <v>68</v>
      </c>
      <c r="L4" s="40" t="s">
        <v>69</v>
      </c>
    </row>
    <row r="5" spans="4:12" ht="15">
      <c r="D5" s="27" t="s">
        <v>40</v>
      </c>
      <c r="E5" s="11" t="s">
        <v>72</v>
      </c>
      <c r="F5" s="12"/>
      <c r="G5" s="12"/>
      <c r="H5" s="13">
        <v>1</v>
      </c>
      <c r="I5" s="18" t="s">
        <v>63</v>
      </c>
      <c r="J5" s="14" t="s">
        <v>63</v>
      </c>
      <c r="K5" s="11"/>
      <c r="L5" s="15"/>
    </row>
    <row r="6" spans="4:12" ht="15">
      <c r="D6" s="16">
        <v>1</v>
      </c>
      <c r="E6" s="15" t="s">
        <v>70</v>
      </c>
      <c r="F6" s="9">
        <v>1</v>
      </c>
      <c r="G6" s="9">
        <v>3</v>
      </c>
      <c r="H6" s="15" t="s">
        <v>5</v>
      </c>
      <c r="I6" s="14"/>
      <c r="J6" s="8"/>
      <c r="K6" s="15" t="s">
        <v>77</v>
      </c>
      <c r="L6" s="11" t="s">
        <v>40</v>
      </c>
    </row>
    <row r="7" spans="4:12" ht="15">
      <c r="D7" s="16">
        <v>2</v>
      </c>
      <c r="E7" s="15" t="s">
        <v>196</v>
      </c>
      <c r="F7" s="9">
        <f>F6+G6</f>
        <v>4</v>
      </c>
      <c r="G7" s="9">
        <v>20</v>
      </c>
      <c r="H7" s="15" t="s">
        <v>5</v>
      </c>
      <c r="I7" s="10" t="s">
        <v>63</v>
      </c>
      <c r="J7" s="8" t="s">
        <v>63</v>
      </c>
      <c r="K7" s="15" t="s">
        <v>81</v>
      </c>
      <c r="L7" s="15"/>
    </row>
    <row r="8" spans="4:12" ht="25.5">
      <c r="D8" s="16">
        <v>3</v>
      </c>
      <c r="E8" s="15" t="s">
        <v>6</v>
      </c>
      <c r="F8" s="9">
        <f aca="true" t="shared" si="0" ref="F8:F16">F7+G7</f>
        <v>24</v>
      </c>
      <c r="G8" s="9">
        <v>19</v>
      </c>
      <c r="H8" s="15" t="s">
        <v>0</v>
      </c>
      <c r="I8" s="10" t="s">
        <v>63</v>
      </c>
      <c r="J8" s="10" t="s">
        <v>63</v>
      </c>
      <c r="K8" s="15" t="s">
        <v>83</v>
      </c>
      <c r="L8" s="15" t="s">
        <v>82</v>
      </c>
    </row>
    <row r="9" spans="4:12" ht="15">
      <c r="D9" s="16">
        <v>4</v>
      </c>
      <c r="E9" s="15" t="s">
        <v>7</v>
      </c>
      <c r="F9" s="9">
        <f t="shared" si="0"/>
        <v>43</v>
      </c>
      <c r="G9" s="9">
        <v>50</v>
      </c>
      <c r="H9" s="15" t="s">
        <v>5</v>
      </c>
      <c r="I9" s="10" t="s">
        <v>63</v>
      </c>
      <c r="J9" s="10" t="s">
        <v>63</v>
      </c>
      <c r="K9" s="17" t="s">
        <v>86</v>
      </c>
      <c r="L9" s="15" t="s">
        <v>85</v>
      </c>
    </row>
    <row r="10" spans="4:12" ht="15">
      <c r="D10" s="16">
        <v>5</v>
      </c>
      <c r="E10" s="15" t="s">
        <v>8</v>
      </c>
      <c r="F10" s="9">
        <f t="shared" si="0"/>
        <v>93</v>
      </c>
      <c r="G10" s="9">
        <v>150</v>
      </c>
      <c r="H10" s="15" t="s">
        <v>5</v>
      </c>
      <c r="I10" s="10" t="s">
        <v>1</v>
      </c>
      <c r="J10" s="10" t="s">
        <v>222</v>
      </c>
      <c r="K10" s="17" t="s">
        <v>84</v>
      </c>
      <c r="L10" s="15"/>
    </row>
    <row r="11" spans="4:12" ht="15">
      <c r="D11" s="16">
        <v>6</v>
      </c>
      <c r="E11" s="15" t="s">
        <v>164</v>
      </c>
      <c r="F11" s="9">
        <f t="shared" si="0"/>
        <v>243</v>
      </c>
      <c r="G11" s="9">
        <v>14</v>
      </c>
      <c r="H11" s="15" t="s">
        <v>4</v>
      </c>
      <c r="I11" s="10" t="s">
        <v>63</v>
      </c>
      <c r="J11" s="10" t="s">
        <v>63</v>
      </c>
      <c r="K11" s="15" t="s">
        <v>104</v>
      </c>
      <c r="L11" s="15"/>
    </row>
    <row r="12" spans="4:12" ht="15">
      <c r="D12" s="16">
        <v>7</v>
      </c>
      <c r="E12" s="15" t="s">
        <v>9</v>
      </c>
      <c r="F12" s="9">
        <f t="shared" si="0"/>
        <v>257</v>
      </c>
      <c r="G12" s="9">
        <v>14</v>
      </c>
      <c r="H12" s="15" t="s">
        <v>4</v>
      </c>
      <c r="I12" s="10" t="s">
        <v>1</v>
      </c>
      <c r="J12" s="10" t="s">
        <v>222</v>
      </c>
      <c r="K12" s="15" t="s">
        <v>87</v>
      </c>
      <c r="L12" s="15"/>
    </row>
    <row r="13" spans="4:12" ht="15">
      <c r="D13" s="16">
        <v>8</v>
      </c>
      <c r="E13" s="15" t="s">
        <v>10</v>
      </c>
      <c r="F13" s="9">
        <f t="shared" si="0"/>
        <v>271</v>
      </c>
      <c r="G13" s="9">
        <v>150</v>
      </c>
      <c r="H13" s="15" t="s">
        <v>5</v>
      </c>
      <c r="I13" s="10" t="s">
        <v>1</v>
      </c>
      <c r="J13" s="10" t="s">
        <v>222</v>
      </c>
      <c r="K13" s="17" t="s">
        <v>88</v>
      </c>
      <c r="L13" s="15"/>
    </row>
    <row r="14" spans="4:12" ht="15">
      <c r="D14" s="16">
        <v>9</v>
      </c>
      <c r="E14" s="15" t="s">
        <v>11</v>
      </c>
      <c r="F14" s="9">
        <f>F13+G13</f>
        <v>421</v>
      </c>
      <c r="G14" s="9">
        <v>14</v>
      </c>
      <c r="H14" s="15" t="s">
        <v>4</v>
      </c>
      <c r="I14" s="10" t="s">
        <v>63</v>
      </c>
      <c r="J14" s="10" t="s">
        <v>63</v>
      </c>
      <c r="K14" s="17" t="s">
        <v>105</v>
      </c>
      <c r="L14" s="15"/>
    </row>
    <row r="15" spans="4:12" ht="38.25">
      <c r="D15" s="16">
        <v>10</v>
      </c>
      <c r="E15" s="15" t="s">
        <v>12</v>
      </c>
      <c r="F15" s="9">
        <f t="shared" si="0"/>
        <v>435</v>
      </c>
      <c r="G15" s="9">
        <v>30</v>
      </c>
      <c r="H15" s="15" t="s">
        <v>5</v>
      </c>
      <c r="I15" s="10" t="s">
        <v>1</v>
      </c>
      <c r="J15" s="10" t="s">
        <v>222</v>
      </c>
      <c r="K15" s="17" t="s">
        <v>89</v>
      </c>
      <c r="L15" s="15" t="s">
        <v>107</v>
      </c>
    </row>
    <row r="16" spans="4:12" ht="38.25">
      <c r="D16" s="16">
        <v>11</v>
      </c>
      <c r="E16" s="15" t="s">
        <v>13</v>
      </c>
      <c r="F16" s="9">
        <f t="shared" si="0"/>
        <v>465</v>
      </c>
      <c r="G16" s="9">
        <v>2</v>
      </c>
      <c r="H16" s="15" t="s">
        <v>5</v>
      </c>
      <c r="I16" s="10" t="s">
        <v>63</v>
      </c>
      <c r="J16" s="10" t="s">
        <v>63</v>
      </c>
      <c r="K16" s="17" t="s">
        <v>106</v>
      </c>
      <c r="L16" s="15" t="s">
        <v>38</v>
      </c>
    </row>
    <row r="17" spans="5:12" ht="15">
      <c r="E17" s="23"/>
      <c r="F17" s="24"/>
      <c r="G17" s="24"/>
      <c r="H17" s="23"/>
      <c r="I17" s="25"/>
      <c r="J17" s="25"/>
      <c r="K17" s="26"/>
      <c r="L17" s="23"/>
    </row>
    <row r="18" spans="4:12" ht="15">
      <c r="D18" s="27" t="s">
        <v>41</v>
      </c>
      <c r="E18" s="11" t="s">
        <v>73</v>
      </c>
      <c r="F18" s="12"/>
      <c r="G18" s="12"/>
      <c r="H18" s="13">
        <v>1</v>
      </c>
      <c r="I18" s="18" t="s">
        <v>63</v>
      </c>
      <c r="J18" s="18" t="s">
        <v>63</v>
      </c>
      <c r="K18" s="11" t="s">
        <v>90</v>
      </c>
      <c r="L18" s="15"/>
    </row>
    <row r="19" spans="4:12" ht="15">
      <c r="D19" s="16">
        <v>1</v>
      </c>
      <c r="E19" s="15" t="s">
        <v>70</v>
      </c>
      <c r="F19" s="9">
        <v>1</v>
      </c>
      <c r="G19" s="9">
        <v>3</v>
      </c>
      <c r="H19" s="15" t="s">
        <v>5</v>
      </c>
      <c r="I19" s="14"/>
      <c r="J19" s="8" t="s">
        <v>63</v>
      </c>
      <c r="K19" s="15" t="s">
        <v>77</v>
      </c>
      <c r="L19" s="11" t="s">
        <v>41</v>
      </c>
    </row>
    <row r="20" spans="4:12" ht="15">
      <c r="D20" s="16">
        <v>2</v>
      </c>
      <c r="E20" s="15" t="s">
        <v>165</v>
      </c>
      <c r="F20" s="9">
        <f>F19+G19</f>
        <v>4</v>
      </c>
      <c r="G20" s="9">
        <v>20</v>
      </c>
      <c r="H20" s="15" t="s">
        <v>5</v>
      </c>
      <c r="I20" s="8" t="s">
        <v>63</v>
      </c>
      <c r="J20" s="8" t="s">
        <v>63</v>
      </c>
      <c r="K20" s="15" t="s">
        <v>109</v>
      </c>
      <c r="L20" s="15"/>
    </row>
    <row r="21" spans="4:12" ht="15">
      <c r="D21" s="16">
        <v>3</v>
      </c>
      <c r="E21" s="15" t="s">
        <v>14</v>
      </c>
      <c r="F21" s="9">
        <f>F20+G20</f>
        <v>24</v>
      </c>
      <c r="G21" s="9">
        <v>13</v>
      </c>
      <c r="H21" s="15" t="s">
        <v>5</v>
      </c>
      <c r="I21" s="8" t="s">
        <v>63</v>
      </c>
      <c r="J21" s="8" t="s">
        <v>1</v>
      </c>
      <c r="K21" s="15" t="s">
        <v>108</v>
      </c>
      <c r="L21" s="15"/>
    </row>
    <row r="22" spans="4:12" ht="15">
      <c r="D22" s="28">
        <v>4</v>
      </c>
      <c r="E22" s="15" t="s">
        <v>55</v>
      </c>
      <c r="F22" s="9">
        <f>F21+G21</f>
        <v>37</v>
      </c>
      <c r="G22" s="9">
        <v>150</v>
      </c>
      <c r="H22" s="15" t="s">
        <v>5</v>
      </c>
      <c r="I22" s="10" t="s">
        <v>1</v>
      </c>
      <c r="J22" s="10" t="s">
        <v>1</v>
      </c>
      <c r="K22" s="15" t="s">
        <v>110</v>
      </c>
      <c r="L22" s="15"/>
    </row>
    <row r="23" spans="4:12" ht="15">
      <c r="D23" s="29"/>
      <c r="E23" s="23"/>
      <c r="F23" s="24"/>
      <c r="G23" s="24"/>
      <c r="H23" s="23"/>
      <c r="I23" s="25"/>
      <c r="J23" s="25"/>
      <c r="K23" s="23"/>
      <c r="L23" s="23"/>
    </row>
    <row r="24" spans="4:12" ht="38.25">
      <c r="D24" s="27" t="s">
        <v>42</v>
      </c>
      <c r="E24" s="11" t="s">
        <v>74</v>
      </c>
      <c r="F24" s="12"/>
      <c r="G24" s="12"/>
      <c r="H24" s="13">
        <v>1</v>
      </c>
      <c r="I24" s="18" t="s">
        <v>63</v>
      </c>
      <c r="J24" s="18" t="s">
        <v>1</v>
      </c>
      <c r="K24" s="11" t="s">
        <v>191</v>
      </c>
      <c r="L24" s="15"/>
    </row>
    <row r="25" spans="4:12" ht="15">
      <c r="D25" s="16">
        <v>1</v>
      </c>
      <c r="E25" s="15" t="s">
        <v>70</v>
      </c>
      <c r="F25" s="9">
        <v>1</v>
      </c>
      <c r="G25" s="9">
        <v>3</v>
      </c>
      <c r="H25" s="15" t="s">
        <v>5</v>
      </c>
      <c r="I25" s="14"/>
      <c r="J25" s="10" t="s">
        <v>63</v>
      </c>
      <c r="K25" s="15" t="s">
        <v>77</v>
      </c>
      <c r="L25" s="11" t="s">
        <v>42</v>
      </c>
    </row>
    <row r="26" spans="4:12" ht="15">
      <c r="D26" s="28">
        <v>2</v>
      </c>
      <c r="E26" s="15" t="s">
        <v>15</v>
      </c>
      <c r="F26" s="9">
        <f>F25+G25</f>
        <v>4</v>
      </c>
      <c r="G26" s="9">
        <v>50</v>
      </c>
      <c r="H26" s="15" t="s">
        <v>5</v>
      </c>
      <c r="I26" s="10" t="s">
        <v>63</v>
      </c>
      <c r="J26" s="10" t="s">
        <v>63</v>
      </c>
      <c r="K26" s="15" t="s">
        <v>111</v>
      </c>
      <c r="L26" s="15"/>
    </row>
    <row r="27" spans="4:12" ht="15">
      <c r="D27" s="16">
        <v>3</v>
      </c>
      <c r="E27" s="15" t="s">
        <v>16</v>
      </c>
      <c r="F27" s="9">
        <f aca="true" t="shared" si="1" ref="F27:F35">F26+G26</f>
        <v>54</v>
      </c>
      <c r="G27" s="9">
        <v>20</v>
      </c>
      <c r="H27" s="15" t="s">
        <v>5</v>
      </c>
      <c r="I27" s="10" t="s">
        <v>1</v>
      </c>
      <c r="J27" s="10" t="s">
        <v>63</v>
      </c>
      <c r="K27" s="15" t="s">
        <v>112</v>
      </c>
      <c r="L27" s="15"/>
    </row>
    <row r="28" spans="4:12" ht="15">
      <c r="D28" s="28">
        <v>4</v>
      </c>
      <c r="E28" s="15" t="s">
        <v>17</v>
      </c>
      <c r="F28" s="9">
        <f t="shared" si="1"/>
        <v>74</v>
      </c>
      <c r="G28" s="9">
        <v>50</v>
      </c>
      <c r="H28" s="15" t="s">
        <v>5</v>
      </c>
      <c r="I28" s="10" t="s">
        <v>1</v>
      </c>
      <c r="J28" s="10" t="s">
        <v>1</v>
      </c>
      <c r="K28" s="15" t="s">
        <v>113</v>
      </c>
      <c r="L28" s="15"/>
    </row>
    <row r="29" spans="4:12" ht="15">
      <c r="D29" s="16">
        <v>5</v>
      </c>
      <c r="E29" s="15" t="s">
        <v>18</v>
      </c>
      <c r="F29" s="9">
        <f t="shared" si="1"/>
        <v>124</v>
      </c>
      <c r="G29" s="9">
        <v>50</v>
      </c>
      <c r="H29" s="15" t="s">
        <v>5</v>
      </c>
      <c r="I29" s="10" t="s">
        <v>1</v>
      </c>
      <c r="J29" s="10" t="s">
        <v>63</v>
      </c>
      <c r="K29" s="15"/>
      <c r="L29" s="15"/>
    </row>
    <row r="30" spans="4:12" ht="15">
      <c r="D30" s="28">
        <v>6</v>
      </c>
      <c r="E30" s="15" t="s">
        <v>19</v>
      </c>
      <c r="F30" s="9">
        <f t="shared" si="1"/>
        <v>174</v>
      </c>
      <c r="G30" s="9">
        <v>50</v>
      </c>
      <c r="H30" s="15" t="s">
        <v>5</v>
      </c>
      <c r="I30" s="10" t="s">
        <v>1</v>
      </c>
      <c r="J30" s="10" t="s">
        <v>1</v>
      </c>
      <c r="K30" s="15" t="s">
        <v>114</v>
      </c>
      <c r="L30" s="15"/>
    </row>
    <row r="31" spans="4:12" ht="15">
      <c r="D31" s="16">
        <v>7</v>
      </c>
      <c r="E31" s="15" t="s">
        <v>20</v>
      </c>
      <c r="F31" s="9">
        <f t="shared" si="1"/>
        <v>224</v>
      </c>
      <c r="G31" s="9">
        <v>50</v>
      </c>
      <c r="H31" s="15" t="s">
        <v>5</v>
      </c>
      <c r="I31" s="10" t="s">
        <v>1</v>
      </c>
      <c r="J31" s="10" t="s">
        <v>1</v>
      </c>
      <c r="K31" s="15"/>
      <c r="L31" s="15"/>
    </row>
    <row r="32" spans="4:12" ht="15">
      <c r="D32" s="28">
        <v>8</v>
      </c>
      <c r="E32" s="15" t="s">
        <v>21</v>
      </c>
      <c r="F32" s="9">
        <f t="shared" si="1"/>
        <v>274</v>
      </c>
      <c r="G32" s="9">
        <v>50</v>
      </c>
      <c r="H32" s="15" t="s">
        <v>5</v>
      </c>
      <c r="I32" s="10" t="s">
        <v>1</v>
      </c>
      <c r="J32" s="10" t="s">
        <v>63</v>
      </c>
      <c r="K32" s="15"/>
      <c r="L32" s="15"/>
    </row>
    <row r="33" spans="4:12" ht="15">
      <c r="D33" s="16">
        <v>9</v>
      </c>
      <c r="E33" s="15" t="s">
        <v>22</v>
      </c>
      <c r="F33" s="9">
        <f t="shared" si="1"/>
        <v>324</v>
      </c>
      <c r="G33" s="9">
        <v>50</v>
      </c>
      <c r="H33" s="15" t="s">
        <v>5</v>
      </c>
      <c r="I33" s="10" t="s">
        <v>1</v>
      </c>
      <c r="J33" s="10" t="s">
        <v>63</v>
      </c>
      <c r="K33" s="15" t="s">
        <v>117</v>
      </c>
      <c r="L33" s="15"/>
    </row>
    <row r="34" spans="4:12" ht="15">
      <c r="D34" s="28">
        <v>10</v>
      </c>
      <c r="E34" s="15" t="s">
        <v>23</v>
      </c>
      <c r="F34" s="9">
        <f t="shared" si="1"/>
        <v>374</v>
      </c>
      <c r="G34" s="9">
        <v>50</v>
      </c>
      <c r="H34" s="15" t="s">
        <v>5</v>
      </c>
      <c r="I34" s="10" t="s">
        <v>63</v>
      </c>
      <c r="J34" s="10" t="s">
        <v>63</v>
      </c>
      <c r="K34" s="15" t="s">
        <v>115</v>
      </c>
      <c r="L34" s="15"/>
    </row>
    <row r="35" spans="4:12" ht="15">
      <c r="D35" s="16">
        <v>11</v>
      </c>
      <c r="E35" s="15" t="s">
        <v>24</v>
      </c>
      <c r="F35" s="9">
        <f t="shared" si="1"/>
        <v>424</v>
      </c>
      <c r="G35" s="9">
        <v>5</v>
      </c>
      <c r="H35" s="15" t="s">
        <v>5</v>
      </c>
      <c r="I35" s="10" t="s">
        <v>1</v>
      </c>
      <c r="J35" s="10" t="s">
        <v>63</v>
      </c>
      <c r="K35" s="15" t="s">
        <v>116</v>
      </c>
      <c r="L35" s="15"/>
    </row>
    <row r="36" spans="4:12" ht="15">
      <c r="D36" s="29"/>
      <c r="E36" s="23"/>
      <c r="F36" s="24"/>
      <c r="G36" s="24"/>
      <c r="H36" s="23"/>
      <c r="I36" s="25"/>
      <c r="J36" s="25"/>
      <c r="K36" s="23"/>
      <c r="L36" s="23"/>
    </row>
    <row r="37" spans="4:12" ht="15">
      <c r="D37" s="27" t="s">
        <v>43</v>
      </c>
      <c r="E37" s="11" t="s">
        <v>75</v>
      </c>
      <c r="F37" s="12"/>
      <c r="G37" s="12"/>
      <c r="H37" s="13">
        <v>1</v>
      </c>
      <c r="I37" s="18" t="s">
        <v>63</v>
      </c>
      <c r="J37" s="18" t="s">
        <v>63</v>
      </c>
      <c r="K37" s="11" t="s">
        <v>91</v>
      </c>
      <c r="L37" s="11"/>
    </row>
    <row r="38" spans="4:12" ht="15">
      <c r="D38" s="16">
        <v>1</v>
      </c>
      <c r="E38" s="15" t="s">
        <v>70</v>
      </c>
      <c r="F38" s="9">
        <v>1</v>
      </c>
      <c r="G38" s="9">
        <v>3</v>
      </c>
      <c r="H38" s="15" t="s">
        <v>5</v>
      </c>
      <c r="I38" s="14"/>
      <c r="J38" s="14"/>
      <c r="K38" s="15" t="s">
        <v>77</v>
      </c>
      <c r="L38" s="11" t="s">
        <v>43</v>
      </c>
    </row>
    <row r="39" spans="4:12" ht="25.5">
      <c r="D39" s="28">
        <v>2</v>
      </c>
      <c r="E39" s="15" t="s">
        <v>25</v>
      </c>
      <c r="F39" s="9">
        <f>F38+G38</f>
        <v>4</v>
      </c>
      <c r="G39" s="9">
        <v>14</v>
      </c>
      <c r="H39" s="15" t="s">
        <v>4</v>
      </c>
      <c r="I39" s="10" t="s">
        <v>1</v>
      </c>
      <c r="J39" s="10" t="s">
        <v>1</v>
      </c>
      <c r="K39" s="17" t="s">
        <v>92</v>
      </c>
      <c r="L39" s="15"/>
    </row>
    <row r="40" spans="4:12" ht="25.5">
      <c r="D40" s="28">
        <v>3</v>
      </c>
      <c r="E40" s="15" t="s">
        <v>26</v>
      </c>
      <c r="F40" s="9">
        <f>F39+G39</f>
        <v>18</v>
      </c>
      <c r="G40" s="9">
        <v>14</v>
      </c>
      <c r="H40" s="15" t="s">
        <v>4</v>
      </c>
      <c r="I40" s="10" t="s">
        <v>1</v>
      </c>
      <c r="J40" s="10" t="s">
        <v>1</v>
      </c>
      <c r="K40" s="17" t="s">
        <v>93</v>
      </c>
      <c r="L40" s="15"/>
    </row>
    <row r="41" spans="4:12" ht="15">
      <c r="D41" s="29"/>
      <c r="E41" s="23"/>
      <c r="F41" s="24"/>
      <c r="G41" s="24"/>
      <c r="H41" s="23"/>
      <c r="I41" s="25"/>
      <c r="J41" s="25"/>
      <c r="K41" s="26"/>
      <c r="L41" s="23"/>
    </row>
    <row r="42" spans="4:12" ht="15">
      <c r="D42" s="27"/>
      <c r="E42" s="109" t="s">
        <v>120</v>
      </c>
      <c r="F42" s="110"/>
      <c r="G42" s="110"/>
      <c r="H42" s="110"/>
      <c r="I42" s="110"/>
      <c r="J42" s="110"/>
      <c r="K42" s="110"/>
      <c r="L42" s="1"/>
    </row>
    <row r="43" spans="4:12" ht="15">
      <c r="D43" s="27" t="s">
        <v>44</v>
      </c>
      <c r="E43" s="11" t="s">
        <v>76</v>
      </c>
      <c r="F43" s="12"/>
      <c r="G43" s="12"/>
      <c r="H43" s="13" t="s">
        <v>189</v>
      </c>
      <c r="I43" s="18" t="s">
        <v>1</v>
      </c>
      <c r="J43" s="18" t="s">
        <v>1</v>
      </c>
      <c r="K43" s="11" t="s">
        <v>135</v>
      </c>
      <c r="L43" s="15"/>
    </row>
    <row r="44" spans="4:12" ht="15">
      <c r="D44" s="16">
        <v>1</v>
      </c>
      <c r="E44" s="15" t="s">
        <v>70</v>
      </c>
      <c r="F44" s="9">
        <v>1</v>
      </c>
      <c r="G44" s="9">
        <v>3</v>
      </c>
      <c r="H44" s="15" t="s">
        <v>5</v>
      </c>
      <c r="I44" s="10" t="s">
        <v>63</v>
      </c>
      <c r="J44" s="10"/>
      <c r="K44" s="15" t="s">
        <v>77</v>
      </c>
      <c r="L44" s="11" t="s">
        <v>44</v>
      </c>
    </row>
    <row r="45" spans="4:12" ht="51">
      <c r="D45" s="16">
        <v>2</v>
      </c>
      <c r="E45" s="15" t="s">
        <v>27</v>
      </c>
      <c r="F45" s="9">
        <f>F44+G44</f>
        <v>4</v>
      </c>
      <c r="G45" s="9">
        <v>5</v>
      </c>
      <c r="H45" s="15" t="s">
        <v>5</v>
      </c>
      <c r="I45" s="10" t="s">
        <v>63</v>
      </c>
      <c r="J45" s="10" t="s">
        <v>63</v>
      </c>
      <c r="K45" s="17" t="s">
        <v>118</v>
      </c>
      <c r="L45" s="15" t="s">
        <v>300</v>
      </c>
    </row>
    <row r="46" spans="4:12" ht="15">
      <c r="D46" s="28">
        <v>3</v>
      </c>
      <c r="E46" s="15" t="s">
        <v>30</v>
      </c>
      <c r="F46" s="9">
        <f>F45+G45</f>
        <v>9</v>
      </c>
      <c r="G46" s="9">
        <v>14</v>
      </c>
      <c r="H46" s="15" t="s">
        <v>4</v>
      </c>
      <c r="I46" s="10" t="s">
        <v>63</v>
      </c>
      <c r="J46" s="10" t="s">
        <v>63</v>
      </c>
      <c r="K46" s="15" t="s">
        <v>119</v>
      </c>
      <c r="L46" s="15"/>
    </row>
    <row r="47" spans="4:12" ht="15">
      <c r="D47" s="28">
        <v>4</v>
      </c>
      <c r="E47" s="15" t="s">
        <v>29</v>
      </c>
      <c r="F47" s="9">
        <f>F46+G46</f>
        <v>23</v>
      </c>
      <c r="G47" s="9">
        <v>14</v>
      </c>
      <c r="H47" s="15" t="s">
        <v>4</v>
      </c>
      <c r="I47" s="10"/>
      <c r="J47" s="10" t="s">
        <v>1</v>
      </c>
      <c r="K47" s="15"/>
      <c r="L47" s="15"/>
    </row>
    <row r="48" spans="4:12" ht="15">
      <c r="D48" s="29"/>
      <c r="E48" s="23"/>
      <c r="F48" s="24"/>
      <c r="G48" s="24"/>
      <c r="H48" s="23"/>
      <c r="I48" s="25"/>
      <c r="J48" s="25"/>
      <c r="K48" s="23"/>
      <c r="L48" s="23"/>
    </row>
    <row r="49" spans="4:12" ht="15">
      <c r="D49" s="27"/>
      <c r="E49" s="109" t="s">
        <v>121</v>
      </c>
      <c r="F49" s="110"/>
      <c r="G49" s="110"/>
      <c r="H49" s="110"/>
      <c r="I49" s="110"/>
      <c r="J49" s="110"/>
      <c r="K49" s="110"/>
      <c r="L49" s="1"/>
    </row>
    <row r="50" spans="4:12" ht="15">
      <c r="D50" s="27" t="s">
        <v>45</v>
      </c>
      <c r="E50" s="11" t="s">
        <v>2</v>
      </c>
      <c r="F50" s="12"/>
      <c r="G50" s="12"/>
      <c r="H50" s="13" t="s">
        <v>189</v>
      </c>
      <c r="I50" s="18" t="s">
        <v>63</v>
      </c>
      <c r="J50" s="18" t="s">
        <v>63</v>
      </c>
      <c r="K50" s="11" t="s">
        <v>94</v>
      </c>
      <c r="L50" s="15"/>
    </row>
    <row r="51" spans="4:12" ht="15">
      <c r="D51" s="16">
        <v>1</v>
      </c>
      <c r="E51" s="15" t="s">
        <v>70</v>
      </c>
      <c r="F51" s="9">
        <v>1</v>
      </c>
      <c r="G51" s="9">
        <v>3</v>
      </c>
      <c r="H51" s="15" t="s">
        <v>5</v>
      </c>
      <c r="I51" s="14"/>
      <c r="J51" s="8" t="s">
        <v>63</v>
      </c>
      <c r="K51" s="15" t="s">
        <v>77</v>
      </c>
      <c r="L51" s="11" t="s">
        <v>45</v>
      </c>
    </row>
    <row r="52" spans="4:12" ht="25.5">
      <c r="D52" s="16">
        <v>2</v>
      </c>
      <c r="E52" s="15" t="s">
        <v>27</v>
      </c>
      <c r="F52" s="9">
        <f>F51+G51</f>
        <v>4</v>
      </c>
      <c r="G52" s="9">
        <v>5</v>
      </c>
      <c r="H52" s="15" t="s">
        <v>5</v>
      </c>
      <c r="I52" s="8" t="s">
        <v>63</v>
      </c>
      <c r="J52" s="8" t="s">
        <v>63</v>
      </c>
      <c r="K52" s="17" t="s">
        <v>95</v>
      </c>
      <c r="L52" s="15" t="s">
        <v>28</v>
      </c>
    </row>
    <row r="53" spans="4:12" ht="15">
      <c r="D53" s="28">
        <v>3</v>
      </c>
      <c r="E53" s="15" t="s">
        <v>29</v>
      </c>
      <c r="F53" s="9">
        <f>F52+G52</f>
        <v>9</v>
      </c>
      <c r="G53" s="9">
        <v>14</v>
      </c>
      <c r="H53" s="15" t="s">
        <v>4</v>
      </c>
      <c r="I53" s="10" t="s">
        <v>63</v>
      </c>
      <c r="J53" s="10" t="s">
        <v>63</v>
      </c>
      <c r="K53" s="17" t="s">
        <v>96</v>
      </c>
      <c r="L53" s="15"/>
    </row>
    <row r="54" spans="4:12" ht="15">
      <c r="D54" s="28">
        <v>4</v>
      </c>
      <c r="E54" s="15" t="s">
        <v>30</v>
      </c>
      <c r="F54" s="9">
        <f>F53+G53</f>
        <v>23</v>
      </c>
      <c r="G54" s="9">
        <v>14</v>
      </c>
      <c r="H54" s="15" t="s">
        <v>4</v>
      </c>
      <c r="I54" s="10" t="s">
        <v>63</v>
      </c>
      <c r="J54" s="10" t="s">
        <v>63</v>
      </c>
      <c r="K54" s="15" t="s">
        <v>97</v>
      </c>
      <c r="L54" s="15"/>
    </row>
    <row r="55" spans="4:12" ht="15">
      <c r="D55" s="29"/>
      <c r="E55" s="23"/>
      <c r="F55" s="24"/>
      <c r="G55" s="24"/>
      <c r="H55" s="23"/>
      <c r="I55" s="25"/>
      <c r="J55" s="25"/>
      <c r="K55" s="23"/>
      <c r="L55" s="23"/>
    </row>
    <row r="56" spans="4:12" ht="15">
      <c r="D56" s="28"/>
      <c r="E56" s="109" t="s">
        <v>122</v>
      </c>
      <c r="F56" s="117"/>
      <c r="G56" s="117"/>
      <c r="H56" s="117"/>
      <c r="I56" s="117"/>
      <c r="J56" s="117"/>
      <c r="K56" s="117"/>
      <c r="L56" s="1"/>
    </row>
    <row r="57" spans="4:12" ht="15">
      <c r="D57" s="27" t="s">
        <v>46</v>
      </c>
      <c r="E57" s="11" t="s">
        <v>123</v>
      </c>
      <c r="F57" s="12"/>
      <c r="G57" s="12"/>
      <c r="H57" s="13">
        <v>1</v>
      </c>
      <c r="I57" s="18"/>
      <c r="J57" s="18" t="s">
        <v>1</v>
      </c>
      <c r="K57" s="11" t="s">
        <v>126</v>
      </c>
      <c r="L57" s="15"/>
    </row>
    <row r="58" spans="4:12" ht="15">
      <c r="D58" s="16">
        <v>1</v>
      </c>
      <c r="E58" s="15" t="s">
        <v>70</v>
      </c>
      <c r="F58" s="9">
        <v>1</v>
      </c>
      <c r="G58" s="9">
        <v>3</v>
      </c>
      <c r="H58" s="15" t="s">
        <v>5</v>
      </c>
      <c r="I58" s="8"/>
      <c r="J58" s="8" t="s">
        <v>63</v>
      </c>
      <c r="K58" s="15" t="s">
        <v>77</v>
      </c>
      <c r="L58" s="11" t="s">
        <v>46</v>
      </c>
    </row>
    <row r="59" spans="4:12" ht="15">
      <c r="D59" s="16">
        <v>2</v>
      </c>
      <c r="E59" s="15" t="s">
        <v>167</v>
      </c>
      <c r="F59" s="9">
        <f>F58+G58</f>
        <v>4</v>
      </c>
      <c r="G59" s="9">
        <v>3</v>
      </c>
      <c r="H59" s="15" t="s">
        <v>56</v>
      </c>
      <c r="I59" s="8"/>
      <c r="J59" s="8"/>
      <c r="K59" s="34" t="s">
        <v>154</v>
      </c>
      <c r="L59" s="11"/>
    </row>
    <row r="60" spans="4:12" ht="15">
      <c r="D60" s="16">
        <v>3</v>
      </c>
      <c r="E60" s="15" t="s">
        <v>178</v>
      </c>
      <c r="F60" s="9">
        <f>F59+G59</f>
        <v>7</v>
      </c>
      <c r="G60" s="9">
        <v>3</v>
      </c>
      <c r="H60" s="15" t="s">
        <v>5</v>
      </c>
      <c r="I60" s="14"/>
      <c r="J60" s="8" t="s">
        <v>63</v>
      </c>
      <c r="K60" s="15" t="s">
        <v>260</v>
      </c>
      <c r="L60" s="11" t="s">
        <v>261</v>
      </c>
    </row>
    <row r="61" spans="4:12" ht="15">
      <c r="D61" s="16">
        <v>4</v>
      </c>
      <c r="E61" s="15" t="s">
        <v>177</v>
      </c>
      <c r="F61" s="9">
        <f>F60+G60</f>
        <v>10</v>
      </c>
      <c r="G61" s="9">
        <v>14</v>
      </c>
      <c r="H61" s="15" t="s">
        <v>179</v>
      </c>
      <c r="I61" s="10"/>
      <c r="J61" s="8" t="s">
        <v>1</v>
      </c>
      <c r="K61" s="46" t="s">
        <v>259</v>
      </c>
      <c r="L61" s="15"/>
    </row>
    <row r="62" spans="4:12" ht="15">
      <c r="D62" s="16">
        <v>5</v>
      </c>
      <c r="E62" s="15" t="s">
        <v>313</v>
      </c>
      <c r="F62" s="9">
        <f>F61+G61</f>
        <v>24</v>
      </c>
      <c r="G62" s="9">
        <v>254</v>
      </c>
      <c r="H62" s="15" t="s">
        <v>5</v>
      </c>
      <c r="I62" s="14"/>
      <c r="J62" s="8" t="s">
        <v>1</v>
      </c>
      <c r="K62" s="15" t="s">
        <v>262</v>
      </c>
      <c r="L62" s="11"/>
    </row>
    <row r="63" spans="5:12" ht="15">
      <c r="E63" s="23"/>
      <c r="F63" s="24"/>
      <c r="G63" s="24"/>
      <c r="H63" s="23"/>
      <c r="I63" s="42"/>
      <c r="J63" s="42"/>
      <c r="K63" s="44"/>
      <c r="L63" s="23"/>
    </row>
    <row r="64" spans="4:12" ht="15">
      <c r="D64" s="28"/>
      <c r="E64" s="109" t="s">
        <v>254</v>
      </c>
      <c r="F64" s="117"/>
      <c r="G64" s="117"/>
      <c r="H64" s="117"/>
      <c r="I64" s="117"/>
      <c r="J64" s="117"/>
      <c r="K64" s="117"/>
      <c r="L64" s="1"/>
    </row>
    <row r="65" spans="4:12" ht="15">
      <c r="D65" s="27" t="s">
        <v>253</v>
      </c>
      <c r="E65" s="11" t="s">
        <v>123</v>
      </c>
      <c r="F65" s="12"/>
      <c r="G65" s="12"/>
      <c r="H65" s="13">
        <v>1</v>
      </c>
      <c r="I65" s="18"/>
      <c r="J65" s="18" t="s">
        <v>1</v>
      </c>
      <c r="K65" s="11" t="s">
        <v>126</v>
      </c>
      <c r="L65" s="15"/>
    </row>
    <row r="66" spans="4:12" ht="15">
      <c r="D66" s="16">
        <v>1</v>
      </c>
      <c r="E66" s="15" t="s">
        <v>70</v>
      </c>
      <c r="F66" s="9">
        <v>1</v>
      </c>
      <c r="G66" s="9">
        <v>3</v>
      </c>
      <c r="H66" s="15" t="s">
        <v>5</v>
      </c>
      <c r="I66" s="8"/>
      <c r="J66" s="8" t="s">
        <v>63</v>
      </c>
      <c r="K66" s="15" t="s">
        <v>77</v>
      </c>
      <c r="L66" s="11" t="s">
        <v>253</v>
      </c>
    </row>
    <row r="67" spans="4:12" ht="191.25">
      <c r="D67" s="16">
        <v>2</v>
      </c>
      <c r="E67" s="15" t="s">
        <v>166</v>
      </c>
      <c r="F67" s="9">
        <f aca="true" t="shared" si="2" ref="F67:F74">F66+G66</f>
        <v>4</v>
      </c>
      <c r="G67" s="9">
        <v>3</v>
      </c>
      <c r="H67" s="15" t="s">
        <v>5</v>
      </c>
      <c r="I67" s="8"/>
      <c r="J67" s="8" t="s">
        <v>63</v>
      </c>
      <c r="K67" s="43" t="s">
        <v>281</v>
      </c>
      <c r="L67" s="15" t="s">
        <v>325</v>
      </c>
    </row>
    <row r="68" spans="4:12" ht="15">
      <c r="D68" s="16">
        <v>3</v>
      </c>
      <c r="E68" s="15" t="s">
        <v>283</v>
      </c>
      <c r="F68" s="9">
        <f t="shared" si="2"/>
        <v>7</v>
      </c>
      <c r="G68" s="9">
        <v>7</v>
      </c>
      <c r="H68" s="15" t="s">
        <v>5</v>
      </c>
      <c r="I68" s="8"/>
      <c r="J68" s="8" t="s">
        <v>1</v>
      </c>
      <c r="K68" s="43" t="s">
        <v>282</v>
      </c>
      <c r="L68" s="15"/>
    </row>
    <row r="69" spans="4:12" ht="15">
      <c r="D69" s="16">
        <v>4</v>
      </c>
      <c r="E69" s="15" t="s">
        <v>284</v>
      </c>
      <c r="F69" s="9">
        <f t="shared" si="2"/>
        <v>14</v>
      </c>
      <c r="G69" s="9">
        <v>7</v>
      </c>
      <c r="H69" s="15" t="s">
        <v>5</v>
      </c>
      <c r="I69" s="8"/>
      <c r="J69" s="8" t="s">
        <v>1</v>
      </c>
      <c r="K69" s="43" t="s">
        <v>282</v>
      </c>
      <c r="L69" s="11"/>
    </row>
    <row r="70" spans="4:12" ht="15">
      <c r="D70" s="16">
        <v>5</v>
      </c>
      <c r="E70" s="15" t="s">
        <v>285</v>
      </c>
      <c r="F70" s="9">
        <f t="shared" si="2"/>
        <v>21</v>
      </c>
      <c r="G70" s="9">
        <v>15</v>
      </c>
      <c r="H70" s="15" t="s">
        <v>5</v>
      </c>
      <c r="I70" s="8"/>
      <c r="J70" s="8" t="s">
        <v>1</v>
      </c>
      <c r="K70" s="34" t="s">
        <v>288</v>
      </c>
      <c r="L70" s="11"/>
    </row>
    <row r="71" spans="4:12" ht="15">
      <c r="D71" s="16">
        <v>6</v>
      </c>
      <c r="E71" s="15" t="s">
        <v>286</v>
      </c>
      <c r="F71" s="9">
        <f t="shared" si="2"/>
        <v>36</v>
      </c>
      <c r="G71" s="9">
        <v>15</v>
      </c>
      <c r="H71" s="15" t="s">
        <v>5</v>
      </c>
      <c r="I71" s="8"/>
      <c r="J71" s="8" t="s">
        <v>1</v>
      </c>
      <c r="K71" s="34" t="s">
        <v>289</v>
      </c>
      <c r="L71" s="11"/>
    </row>
    <row r="72" spans="4:12" ht="15">
      <c r="D72" s="16">
        <v>7</v>
      </c>
      <c r="E72" s="15" t="s">
        <v>287</v>
      </c>
      <c r="F72" s="9">
        <f t="shared" si="2"/>
        <v>51</v>
      </c>
      <c r="G72" s="9">
        <v>15</v>
      </c>
      <c r="H72" s="15" t="s">
        <v>5</v>
      </c>
      <c r="I72" s="8"/>
      <c r="J72" s="8" t="s">
        <v>1</v>
      </c>
      <c r="K72" s="34" t="s">
        <v>290</v>
      </c>
      <c r="L72" s="11"/>
    </row>
    <row r="73" spans="4:12" ht="15">
      <c r="D73" s="16">
        <v>8</v>
      </c>
      <c r="E73" s="15" t="s">
        <v>292</v>
      </c>
      <c r="F73" s="9">
        <f t="shared" si="2"/>
        <v>66</v>
      </c>
      <c r="G73" s="9">
        <v>2</v>
      </c>
      <c r="H73" s="15" t="s">
        <v>5</v>
      </c>
      <c r="I73" s="8"/>
      <c r="J73" s="8" t="s">
        <v>1</v>
      </c>
      <c r="K73" s="43" t="s">
        <v>294</v>
      </c>
      <c r="L73" s="47" t="s">
        <v>293</v>
      </c>
    </row>
    <row r="74" spans="4:12" ht="15">
      <c r="D74" s="16">
        <v>9</v>
      </c>
      <c r="E74" s="15" t="s">
        <v>291</v>
      </c>
      <c r="F74" s="9">
        <f t="shared" si="2"/>
        <v>68</v>
      </c>
      <c r="G74" s="9">
        <v>20</v>
      </c>
      <c r="H74" s="15" t="s">
        <v>5</v>
      </c>
      <c r="I74" s="8"/>
      <c r="J74" s="8" t="s">
        <v>1</v>
      </c>
      <c r="K74" s="34" t="s">
        <v>295</v>
      </c>
      <c r="L74" s="11"/>
    </row>
    <row r="75" spans="5:12" ht="15">
      <c r="E75" s="23"/>
      <c r="F75" s="24"/>
      <c r="G75" s="24"/>
      <c r="H75" s="23"/>
      <c r="I75" s="42"/>
      <c r="J75" s="42"/>
      <c r="K75" s="45"/>
      <c r="L75" s="41"/>
    </row>
    <row r="76" spans="4:12" ht="15">
      <c r="D76" s="28"/>
      <c r="E76" s="109" t="s">
        <v>255</v>
      </c>
      <c r="F76" s="117"/>
      <c r="G76" s="117"/>
      <c r="H76" s="117"/>
      <c r="I76" s="117"/>
      <c r="J76" s="117"/>
      <c r="K76" s="117"/>
      <c r="L76" s="1"/>
    </row>
    <row r="77" spans="4:12" ht="15">
      <c r="D77" s="27" t="s">
        <v>256</v>
      </c>
      <c r="E77" s="11" t="s">
        <v>123</v>
      </c>
      <c r="F77" s="12"/>
      <c r="G77" s="12"/>
      <c r="H77" s="13">
        <v>1</v>
      </c>
      <c r="I77" s="18"/>
      <c r="J77" s="18" t="s">
        <v>1</v>
      </c>
      <c r="K77" s="11" t="s">
        <v>126</v>
      </c>
      <c r="L77" s="15"/>
    </row>
    <row r="78" spans="4:12" ht="15">
      <c r="D78" s="16">
        <v>1</v>
      </c>
      <c r="E78" s="15" t="s">
        <v>70</v>
      </c>
      <c r="F78" s="9">
        <v>1</v>
      </c>
      <c r="G78" s="9">
        <v>3</v>
      </c>
      <c r="H78" s="15" t="s">
        <v>5</v>
      </c>
      <c r="I78" s="8"/>
      <c r="J78" s="8" t="s">
        <v>63</v>
      </c>
      <c r="K78" s="15" t="s">
        <v>77</v>
      </c>
      <c r="L78" s="11" t="s">
        <v>256</v>
      </c>
    </row>
    <row r="79" spans="4:12" ht="15">
      <c r="D79" s="16">
        <v>2</v>
      </c>
      <c r="E79" s="15" t="s">
        <v>257</v>
      </c>
      <c r="F79" s="9">
        <f>F78+G78</f>
        <v>4</v>
      </c>
      <c r="G79" s="9">
        <v>20</v>
      </c>
      <c r="H79" s="15" t="s">
        <v>5</v>
      </c>
      <c r="I79" s="8"/>
      <c r="J79" s="8" t="s">
        <v>63</v>
      </c>
      <c r="K79" s="43" t="s">
        <v>258</v>
      </c>
      <c r="L79" s="15"/>
    </row>
    <row r="80" spans="5:12" ht="15">
      <c r="E80" s="23"/>
      <c r="F80" s="24"/>
      <c r="G80" s="24"/>
      <c r="H80" s="23"/>
      <c r="I80" s="42"/>
      <c r="J80" s="42"/>
      <c r="K80" s="44"/>
      <c r="L80" s="23"/>
    </row>
    <row r="81" spans="4:12" ht="15">
      <c r="D81" s="28"/>
      <c r="E81" s="109" t="s">
        <v>273</v>
      </c>
      <c r="F81" s="117"/>
      <c r="G81" s="117"/>
      <c r="H81" s="117"/>
      <c r="I81" s="117"/>
      <c r="J81" s="117"/>
      <c r="K81" s="117"/>
      <c r="L81" s="1"/>
    </row>
    <row r="82" spans="4:12" ht="15">
      <c r="D82" s="27" t="s">
        <v>272</v>
      </c>
      <c r="E82" s="11" t="s">
        <v>123</v>
      </c>
      <c r="F82" s="12"/>
      <c r="G82" s="12"/>
      <c r="H82" s="13">
        <v>1</v>
      </c>
      <c r="I82" s="18"/>
      <c r="J82" s="18" t="s">
        <v>1</v>
      </c>
      <c r="K82" s="11" t="s">
        <v>126</v>
      </c>
      <c r="L82" s="15"/>
    </row>
    <row r="83" spans="4:12" ht="15">
      <c r="D83" s="16">
        <v>1</v>
      </c>
      <c r="E83" s="15" t="s">
        <v>70</v>
      </c>
      <c r="F83" s="9">
        <v>1</v>
      </c>
      <c r="G83" s="9">
        <v>3</v>
      </c>
      <c r="H83" s="15" t="s">
        <v>5</v>
      </c>
      <c r="I83" s="8"/>
      <c r="J83" s="8" t="s">
        <v>63</v>
      </c>
      <c r="K83" s="15" t="s">
        <v>77</v>
      </c>
      <c r="L83" s="11" t="s">
        <v>272</v>
      </c>
    </row>
    <row r="84" spans="4:12" ht="15">
      <c r="D84" s="16">
        <v>2</v>
      </c>
      <c r="E84" s="15" t="s">
        <v>263</v>
      </c>
      <c r="F84" s="9">
        <f aca="true" t="shared" si="3" ref="F84:F90">F83+G83</f>
        <v>4</v>
      </c>
      <c r="G84" s="9">
        <v>15</v>
      </c>
      <c r="H84" s="15" t="s">
        <v>5</v>
      </c>
      <c r="I84" s="8"/>
      <c r="J84" s="8" t="s">
        <v>63</v>
      </c>
      <c r="K84" s="43" t="s">
        <v>274</v>
      </c>
      <c r="L84" s="15"/>
    </row>
    <row r="85" spans="4:12" ht="15">
      <c r="D85" s="16">
        <v>3</v>
      </c>
      <c r="E85" s="15" t="s">
        <v>264</v>
      </c>
      <c r="F85" s="9">
        <f t="shared" si="3"/>
        <v>19</v>
      </c>
      <c r="G85" s="9">
        <v>20</v>
      </c>
      <c r="H85" s="15" t="s">
        <v>5</v>
      </c>
      <c r="I85" s="8"/>
      <c r="J85" s="8" t="s">
        <v>63</v>
      </c>
      <c r="K85" s="43" t="s">
        <v>275</v>
      </c>
      <c r="L85" s="15"/>
    </row>
    <row r="86" spans="4:12" ht="15">
      <c r="D86" s="16">
        <v>4</v>
      </c>
      <c r="E86" s="15" t="s">
        <v>265</v>
      </c>
      <c r="F86" s="9">
        <f t="shared" si="3"/>
        <v>39</v>
      </c>
      <c r="G86" s="9">
        <v>4</v>
      </c>
      <c r="H86" s="15" t="s">
        <v>5</v>
      </c>
      <c r="I86" s="8"/>
      <c r="J86" s="8" t="s">
        <v>1</v>
      </c>
      <c r="K86" s="34" t="s">
        <v>276</v>
      </c>
      <c r="L86" s="11"/>
    </row>
    <row r="87" spans="4:12" ht="15">
      <c r="D87" s="16">
        <v>4</v>
      </c>
      <c r="E87" s="15" t="s">
        <v>266</v>
      </c>
      <c r="F87" s="9">
        <f t="shared" si="3"/>
        <v>43</v>
      </c>
      <c r="G87" s="9">
        <v>10</v>
      </c>
      <c r="H87" s="15" t="s">
        <v>271</v>
      </c>
      <c r="I87" s="8"/>
      <c r="J87" s="8" t="s">
        <v>1</v>
      </c>
      <c r="K87" s="34" t="s">
        <v>278</v>
      </c>
      <c r="L87" s="11" t="s">
        <v>270</v>
      </c>
    </row>
    <row r="88" spans="4:12" ht="15">
      <c r="D88" s="16">
        <v>4</v>
      </c>
      <c r="E88" s="15" t="s">
        <v>267</v>
      </c>
      <c r="F88" s="9">
        <f t="shared" si="3"/>
        <v>53</v>
      </c>
      <c r="G88" s="9">
        <v>50</v>
      </c>
      <c r="H88" s="15" t="s">
        <v>5</v>
      </c>
      <c r="I88" s="8"/>
      <c r="J88" s="8" t="s">
        <v>1</v>
      </c>
      <c r="K88" s="34" t="s">
        <v>277</v>
      </c>
      <c r="L88" s="11"/>
    </row>
    <row r="89" spans="4:12" ht="15">
      <c r="D89" s="16">
        <v>4</v>
      </c>
      <c r="E89" s="15" t="s">
        <v>268</v>
      </c>
      <c r="F89" s="9">
        <f t="shared" si="3"/>
        <v>103</v>
      </c>
      <c r="G89" s="9">
        <v>150</v>
      </c>
      <c r="H89" s="15" t="s">
        <v>5</v>
      </c>
      <c r="I89" s="8"/>
      <c r="J89" s="8" t="s">
        <v>1</v>
      </c>
      <c r="K89" s="34" t="s">
        <v>279</v>
      </c>
      <c r="L89" s="11"/>
    </row>
    <row r="90" spans="4:12" ht="15">
      <c r="D90" s="16">
        <v>4</v>
      </c>
      <c r="E90" s="15" t="s">
        <v>269</v>
      </c>
      <c r="F90" s="9">
        <f t="shared" si="3"/>
        <v>253</v>
      </c>
      <c r="G90" s="9">
        <v>150</v>
      </c>
      <c r="H90" s="15" t="s">
        <v>5</v>
      </c>
      <c r="I90" s="8"/>
      <c r="J90" s="8" t="s">
        <v>1</v>
      </c>
      <c r="K90" s="34" t="s">
        <v>280</v>
      </c>
      <c r="L90" s="11"/>
    </row>
    <row r="91" spans="4:12" ht="15">
      <c r="D91" s="29"/>
      <c r="E91" s="23"/>
      <c r="F91" s="24"/>
      <c r="G91" s="24"/>
      <c r="H91" s="23"/>
      <c r="I91" s="25"/>
      <c r="J91" s="25"/>
      <c r="K91" s="23"/>
      <c r="L91" s="23"/>
    </row>
    <row r="92" spans="4:12" ht="15">
      <c r="D92" s="27" t="s">
        <v>54</v>
      </c>
      <c r="E92" s="11" t="s">
        <v>124</v>
      </c>
      <c r="F92" s="12"/>
      <c r="G92" s="12"/>
      <c r="H92" s="13">
        <v>1</v>
      </c>
      <c r="I92" s="18"/>
      <c r="J92" s="18" t="s">
        <v>1</v>
      </c>
      <c r="K92" s="11" t="s">
        <v>127</v>
      </c>
      <c r="L92" s="15"/>
    </row>
    <row r="93" spans="4:12" ht="15">
      <c r="D93" s="16">
        <v>1</v>
      </c>
      <c r="E93" s="15" t="s">
        <v>70</v>
      </c>
      <c r="F93" s="9">
        <v>1</v>
      </c>
      <c r="G93" s="9">
        <v>3</v>
      </c>
      <c r="H93" s="15" t="s">
        <v>5</v>
      </c>
      <c r="I93" s="14"/>
      <c r="J93" s="8" t="s">
        <v>63</v>
      </c>
      <c r="K93" s="15" t="s">
        <v>77</v>
      </c>
      <c r="L93" s="11" t="s">
        <v>54</v>
      </c>
    </row>
    <row r="94" spans="4:12" ht="38.25">
      <c r="D94" s="16">
        <v>2</v>
      </c>
      <c r="E94" s="15" t="s">
        <v>168</v>
      </c>
      <c r="F94" s="9">
        <f aca="true" t="shared" si="4" ref="F94:F107">F93+G93</f>
        <v>4</v>
      </c>
      <c r="G94" s="9">
        <v>1</v>
      </c>
      <c r="H94" s="15" t="s">
        <v>5</v>
      </c>
      <c r="I94" s="14"/>
      <c r="J94" s="8" t="s">
        <v>63</v>
      </c>
      <c r="K94" s="15" t="s">
        <v>128</v>
      </c>
      <c r="L94" s="15" t="s">
        <v>221</v>
      </c>
    </row>
    <row r="95" spans="4:12" ht="15">
      <c r="D95" s="16">
        <v>4</v>
      </c>
      <c r="E95" s="15" t="s">
        <v>218</v>
      </c>
      <c r="F95" s="9">
        <f t="shared" si="4"/>
        <v>5</v>
      </c>
      <c r="G95" s="9">
        <v>20</v>
      </c>
      <c r="H95" s="15" t="s">
        <v>5</v>
      </c>
      <c r="I95" s="14"/>
      <c r="J95" s="8" t="s">
        <v>63</v>
      </c>
      <c r="K95" s="15" t="s">
        <v>129</v>
      </c>
      <c r="L95" s="15"/>
    </row>
    <row r="96" spans="4:12" ht="15">
      <c r="D96" s="16">
        <v>5</v>
      </c>
      <c r="E96" s="15" t="s">
        <v>219</v>
      </c>
      <c r="F96" s="9">
        <f t="shared" si="4"/>
        <v>25</v>
      </c>
      <c r="G96" s="9">
        <v>10</v>
      </c>
      <c r="H96" s="15" t="s">
        <v>5</v>
      </c>
      <c r="I96" s="14"/>
      <c r="J96" s="8" t="s">
        <v>63</v>
      </c>
      <c r="K96" s="15" t="s">
        <v>220</v>
      </c>
      <c r="L96" s="15"/>
    </row>
    <row r="97" spans="4:12" ht="15">
      <c r="D97" s="16">
        <v>6</v>
      </c>
      <c r="E97" s="15" t="s">
        <v>55</v>
      </c>
      <c r="F97" s="9">
        <f t="shared" si="4"/>
        <v>35</v>
      </c>
      <c r="G97" s="9">
        <v>150</v>
      </c>
      <c r="H97" s="15" t="s">
        <v>5</v>
      </c>
      <c r="I97" s="10"/>
      <c r="J97" s="10" t="s">
        <v>63</v>
      </c>
      <c r="K97" s="15" t="s">
        <v>130</v>
      </c>
      <c r="L97" s="15"/>
    </row>
    <row r="98" spans="4:12" ht="15">
      <c r="D98" s="16">
        <v>7</v>
      </c>
      <c r="E98" s="15" t="s">
        <v>15</v>
      </c>
      <c r="F98" s="9">
        <f t="shared" si="4"/>
        <v>185</v>
      </c>
      <c r="G98" s="9">
        <v>50</v>
      </c>
      <c r="H98" s="15" t="s">
        <v>5</v>
      </c>
      <c r="I98" s="10"/>
      <c r="J98" s="10" t="s">
        <v>63</v>
      </c>
      <c r="K98" s="15" t="s">
        <v>131</v>
      </c>
      <c r="L98" s="15"/>
    </row>
    <row r="99" spans="4:12" ht="15">
      <c r="D99" s="16">
        <v>8</v>
      </c>
      <c r="E99" s="15" t="s">
        <v>16</v>
      </c>
      <c r="F99" s="9">
        <f t="shared" si="4"/>
        <v>235</v>
      </c>
      <c r="G99" s="9">
        <v>20</v>
      </c>
      <c r="H99" s="15" t="s">
        <v>5</v>
      </c>
      <c r="I99" s="10"/>
      <c r="J99" s="8" t="s">
        <v>1</v>
      </c>
      <c r="K99" s="15"/>
      <c r="L99" s="15"/>
    </row>
    <row r="100" spans="4:12" ht="15">
      <c r="D100" s="16">
        <v>9</v>
      </c>
      <c r="E100" s="15" t="s">
        <v>17</v>
      </c>
      <c r="F100" s="9">
        <f t="shared" si="4"/>
        <v>255</v>
      </c>
      <c r="G100" s="9">
        <v>50</v>
      </c>
      <c r="H100" s="15" t="s">
        <v>5</v>
      </c>
      <c r="I100" s="10"/>
      <c r="J100" s="8" t="s">
        <v>1</v>
      </c>
      <c r="K100" s="15"/>
      <c r="L100" s="15"/>
    </row>
    <row r="101" spans="4:12" ht="15">
      <c r="D101" s="16">
        <v>10</v>
      </c>
      <c r="E101" s="15" t="s">
        <v>18</v>
      </c>
      <c r="F101" s="9">
        <f t="shared" si="4"/>
        <v>305</v>
      </c>
      <c r="G101" s="9">
        <v>50</v>
      </c>
      <c r="H101" s="15" t="s">
        <v>5</v>
      </c>
      <c r="I101" s="10"/>
      <c r="J101" s="8" t="s">
        <v>1</v>
      </c>
      <c r="K101" s="15"/>
      <c r="L101" s="15"/>
    </row>
    <row r="102" spans="4:12" ht="15">
      <c r="D102" s="16">
        <v>11</v>
      </c>
      <c r="E102" s="15" t="s">
        <v>19</v>
      </c>
      <c r="F102" s="9">
        <f t="shared" si="4"/>
        <v>355</v>
      </c>
      <c r="G102" s="9">
        <v>50</v>
      </c>
      <c r="H102" s="15" t="s">
        <v>5</v>
      </c>
      <c r="I102" s="10"/>
      <c r="J102" s="8" t="s">
        <v>1</v>
      </c>
      <c r="K102" s="15"/>
      <c r="L102" s="15"/>
    </row>
    <row r="103" spans="4:12" ht="15">
      <c r="D103" s="16">
        <v>12</v>
      </c>
      <c r="E103" s="15" t="s">
        <v>20</v>
      </c>
      <c r="F103" s="9">
        <f t="shared" si="4"/>
        <v>405</v>
      </c>
      <c r="G103" s="9">
        <v>50</v>
      </c>
      <c r="H103" s="15" t="s">
        <v>5</v>
      </c>
      <c r="I103" s="10"/>
      <c r="J103" s="8" t="s">
        <v>1</v>
      </c>
      <c r="K103" s="15"/>
      <c r="L103" s="15"/>
    </row>
    <row r="104" spans="4:12" ht="15">
      <c r="D104" s="16">
        <v>13</v>
      </c>
      <c r="E104" s="15" t="s">
        <v>21</v>
      </c>
      <c r="F104" s="9">
        <f t="shared" si="4"/>
        <v>455</v>
      </c>
      <c r="G104" s="9">
        <v>50</v>
      </c>
      <c r="H104" s="15" t="s">
        <v>5</v>
      </c>
      <c r="I104" s="10"/>
      <c r="J104" s="10" t="s">
        <v>63</v>
      </c>
      <c r="K104" s="15" t="s">
        <v>114</v>
      </c>
      <c r="L104" s="15"/>
    </row>
    <row r="105" spans="4:12" ht="15">
      <c r="D105" s="16">
        <v>14</v>
      </c>
      <c r="E105" s="15" t="s">
        <v>22</v>
      </c>
      <c r="F105" s="9">
        <f t="shared" si="4"/>
        <v>505</v>
      </c>
      <c r="G105" s="9">
        <v>50</v>
      </c>
      <c r="H105" s="15" t="s">
        <v>5</v>
      </c>
      <c r="I105" s="10"/>
      <c r="J105" s="10" t="s">
        <v>63</v>
      </c>
      <c r="K105" s="15" t="s">
        <v>117</v>
      </c>
      <c r="L105" s="15"/>
    </row>
    <row r="106" spans="4:12" ht="15">
      <c r="D106" s="16">
        <v>15</v>
      </c>
      <c r="E106" s="15" t="s">
        <v>23</v>
      </c>
      <c r="F106" s="9">
        <f t="shared" si="4"/>
        <v>555</v>
      </c>
      <c r="G106" s="9">
        <v>50</v>
      </c>
      <c r="H106" s="15" t="s">
        <v>5</v>
      </c>
      <c r="I106" s="10"/>
      <c r="J106" s="10" t="s">
        <v>63</v>
      </c>
      <c r="K106" s="15" t="s">
        <v>132</v>
      </c>
      <c r="L106" s="15"/>
    </row>
    <row r="107" spans="4:12" ht="15">
      <c r="D107" s="16">
        <v>16</v>
      </c>
      <c r="E107" s="15" t="s">
        <v>24</v>
      </c>
      <c r="F107" s="9">
        <f t="shared" si="4"/>
        <v>605</v>
      </c>
      <c r="G107" s="9">
        <v>5</v>
      </c>
      <c r="H107" s="15" t="s">
        <v>5</v>
      </c>
      <c r="I107" s="10"/>
      <c r="J107" s="8" t="s">
        <v>1</v>
      </c>
      <c r="K107" s="15" t="s">
        <v>133</v>
      </c>
      <c r="L107" s="15"/>
    </row>
    <row r="108" spans="4:12" ht="15">
      <c r="D108" s="29"/>
      <c r="E108" s="23"/>
      <c r="F108" s="24"/>
      <c r="G108" s="24"/>
      <c r="H108" s="23"/>
      <c r="I108" s="25"/>
      <c r="J108" s="25"/>
      <c r="K108" s="23"/>
      <c r="L108" s="23"/>
    </row>
    <row r="109" spans="4:12" ht="15">
      <c r="D109" s="27" t="s">
        <v>57</v>
      </c>
      <c r="E109" s="11" t="s">
        <v>134</v>
      </c>
      <c r="F109" s="12"/>
      <c r="G109" s="12"/>
      <c r="H109" s="13">
        <v>1</v>
      </c>
      <c r="I109" s="18"/>
      <c r="J109" s="18" t="s">
        <v>1</v>
      </c>
      <c r="K109" s="33" t="s">
        <v>146</v>
      </c>
      <c r="L109" s="15"/>
    </row>
    <row r="110" spans="4:12" ht="15">
      <c r="D110" s="16">
        <v>1</v>
      </c>
      <c r="E110" s="15" t="s">
        <v>70</v>
      </c>
      <c r="F110" s="9">
        <v>1</v>
      </c>
      <c r="G110" s="9">
        <v>3</v>
      </c>
      <c r="H110" s="15" t="s">
        <v>5</v>
      </c>
      <c r="I110" s="14"/>
      <c r="J110" s="8"/>
      <c r="K110" s="15" t="s">
        <v>77</v>
      </c>
      <c r="L110" s="11" t="s">
        <v>57</v>
      </c>
    </row>
    <row r="111" spans="4:12" ht="15">
      <c r="D111" s="28">
        <v>2</v>
      </c>
      <c r="E111" s="15" t="s">
        <v>169</v>
      </c>
      <c r="F111" s="9">
        <f aca="true" t="shared" si="5" ref="F111:F117">F110+G110</f>
        <v>4</v>
      </c>
      <c r="G111" s="9">
        <v>20</v>
      </c>
      <c r="H111" s="15" t="s">
        <v>5</v>
      </c>
      <c r="I111" s="10" t="s">
        <v>222</v>
      </c>
      <c r="J111" s="8" t="s">
        <v>222</v>
      </c>
      <c r="K111" s="35" t="s">
        <v>143</v>
      </c>
      <c r="L111" s="15"/>
    </row>
    <row r="112" spans="4:12" ht="15">
      <c r="D112" s="28">
        <v>3</v>
      </c>
      <c r="E112" s="15" t="s">
        <v>6</v>
      </c>
      <c r="F112" s="9">
        <f t="shared" si="5"/>
        <v>24</v>
      </c>
      <c r="G112" s="9">
        <v>10</v>
      </c>
      <c r="H112" s="15" t="s">
        <v>39</v>
      </c>
      <c r="I112" s="10" t="s">
        <v>222</v>
      </c>
      <c r="J112" s="8" t="s">
        <v>222</v>
      </c>
      <c r="K112" s="35" t="s">
        <v>144</v>
      </c>
      <c r="L112" s="15" t="s">
        <v>125</v>
      </c>
    </row>
    <row r="113" spans="4:12" ht="15">
      <c r="D113" s="28">
        <v>4</v>
      </c>
      <c r="E113" s="15" t="s">
        <v>53</v>
      </c>
      <c r="F113" s="9">
        <f t="shared" si="5"/>
        <v>34</v>
      </c>
      <c r="G113" s="9">
        <v>50</v>
      </c>
      <c r="H113" s="15" t="s">
        <v>5</v>
      </c>
      <c r="I113" s="10" t="s">
        <v>222</v>
      </c>
      <c r="J113" s="8" t="s">
        <v>222</v>
      </c>
      <c r="K113" s="35" t="s">
        <v>145</v>
      </c>
      <c r="L113" s="15"/>
    </row>
    <row r="114" spans="4:12" ht="15">
      <c r="D114" s="28">
        <v>5</v>
      </c>
      <c r="E114" s="15" t="s">
        <v>58</v>
      </c>
      <c r="F114" s="9">
        <f t="shared" si="5"/>
        <v>84</v>
      </c>
      <c r="G114" s="9">
        <v>20</v>
      </c>
      <c r="H114" s="15" t="s">
        <v>5</v>
      </c>
      <c r="I114" s="10" t="s">
        <v>222</v>
      </c>
      <c r="J114" s="8" t="s">
        <v>222</v>
      </c>
      <c r="K114" s="35" t="s">
        <v>187</v>
      </c>
      <c r="L114" s="15"/>
    </row>
    <row r="115" spans="4:12" ht="15">
      <c r="D115" s="28">
        <v>6</v>
      </c>
      <c r="E115" s="15" t="s">
        <v>175</v>
      </c>
      <c r="F115" s="9">
        <f t="shared" si="5"/>
        <v>104</v>
      </c>
      <c r="G115" s="9">
        <v>20</v>
      </c>
      <c r="H115" s="15" t="s">
        <v>5</v>
      </c>
      <c r="I115" s="10" t="s">
        <v>222</v>
      </c>
      <c r="J115" s="8" t="s">
        <v>222</v>
      </c>
      <c r="K115" s="35"/>
      <c r="L115" s="15"/>
    </row>
    <row r="116" spans="4:12" ht="15">
      <c r="D116" s="28">
        <v>7</v>
      </c>
      <c r="E116" s="15" t="s">
        <v>176</v>
      </c>
      <c r="F116" s="9">
        <f t="shared" si="5"/>
        <v>124</v>
      </c>
      <c r="G116" s="9">
        <v>20</v>
      </c>
      <c r="H116" s="15" t="s">
        <v>5</v>
      </c>
      <c r="I116" s="10" t="s">
        <v>222</v>
      </c>
      <c r="J116" s="8" t="s">
        <v>222</v>
      </c>
      <c r="K116" s="35"/>
      <c r="L116" s="15"/>
    </row>
    <row r="117" spans="4:12" ht="15">
      <c r="D117" s="28">
        <v>8</v>
      </c>
      <c r="E117" s="15" t="s">
        <v>174</v>
      </c>
      <c r="F117" s="9">
        <f t="shared" si="5"/>
        <v>144</v>
      </c>
      <c r="G117" s="9">
        <v>20</v>
      </c>
      <c r="H117" s="15" t="s">
        <v>5</v>
      </c>
      <c r="I117" s="10" t="s">
        <v>222</v>
      </c>
      <c r="J117" s="8" t="s">
        <v>222</v>
      </c>
      <c r="K117" s="35" t="s">
        <v>188</v>
      </c>
      <c r="L117" s="15"/>
    </row>
    <row r="118" spans="4:12" ht="15">
      <c r="D118" s="29"/>
      <c r="E118" s="23"/>
      <c r="F118" s="24"/>
      <c r="G118" s="24"/>
      <c r="H118" s="23"/>
      <c r="I118" s="25"/>
      <c r="J118" s="25"/>
      <c r="K118" s="36"/>
      <c r="L118" s="23"/>
    </row>
    <row r="119" spans="4:12" ht="15">
      <c r="D119" s="27"/>
      <c r="E119" s="109" t="s">
        <v>156</v>
      </c>
      <c r="F119" s="110"/>
      <c r="G119" s="110"/>
      <c r="H119" s="110"/>
      <c r="I119" s="110"/>
      <c r="J119" s="110"/>
      <c r="K119" s="110"/>
      <c r="L119" s="1"/>
    </row>
    <row r="120" spans="4:12" ht="15">
      <c r="D120" s="27" t="s">
        <v>59</v>
      </c>
      <c r="E120" s="11" t="s">
        <v>140</v>
      </c>
      <c r="F120" s="12"/>
      <c r="G120" s="12"/>
      <c r="H120" s="13" t="s">
        <v>189</v>
      </c>
      <c r="I120" s="18"/>
      <c r="J120" s="18" t="s">
        <v>1</v>
      </c>
      <c r="K120" s="11" t="s">
        <v>141</v>
      </c>
      <c r="L120" s="15"/>
    </row>
    <row r="121" spans="4:12" ht="15">
      <c r="D121" s="16">
        <v>1</v>
      </c>
      <c r="E121" s="15" t="s">
        <v>70</v>
      </c>
      <c r="F121" s="9">
        <v>1</v>
      </c>
      <c r="G121" s="9">
        <v>3</v>
      </c>
      <c r="H121" s="15" t="s">
        <v>5</v>
      </c>
      <c r="I121" s="14"/>
      <c r="J121" s="8" t="s">
        <v>1</v>
      </c>
      <c r="K121" s="15" t="s">
        <v>77</v>
      </c>
      <c r="L121" s="11" t="s">
        <v>59</v>
      </c>
    </row>
    <row r="122" spans="4:12" ht="15">
      <c r="D122" s="28">
        <v>2</v>
      </c>
      <c r="E122" s="15" t="s">
        <v>60</v>
      </c>
      <c r="F122" s="9">
        <f>F121+G121</f>
        <v>4</v>
      </c>
      <c r="G122" s="9">
        <v>200</v>
      </c>
      <c r="H122" s="15" t="s">
        <v>5</v>
      </c>
      <c r="I122" s="10"/>
      <c r="J122" s="8" t="s">
        <v>1</v>
      </c>
      <c r="K122" s="15" t="s">
        <v>136</v>
      </c>
      <c r="L122" s="15"/>
    </row>
    <row r="123" spans="4:12" ht="15">
      <c r="D123" s="29"/>
      <c r="E123" s="23"/>
      <c r="F123" s="24"/>
      <c r="G123" s="24"/>
      <c r="H123" s="23"/>
      <c r="I123" s="25"/>
      <c r="J123" s="25"/>
      <c r="K123" s="23"/>
      <c r="L123" s="23"/>
    </row>
    <row r="124" spans="4:12" ht="15">
      <c r="D124" s="27"/>
      <c r="E124" s="109" t="s">
        <v>180</v>
      </c>
      <c r="F124" s="110"/>
      <c r="G124" s="110"/>
      <c r="H124" s="110"/>
      <c r="I124" s="110"/>
      <c r="J124" s="110"/>
      <c r="K124" s="110"/>
      <c r="L124" s="1"/>
    </row>
    <row r="125" spans="4:12" ht="15">
      <c r="D125" s="27" t="s">
        <v>138</v>
      </c>
      <c r="E125" s="11" t="s">
        <v>139</v>
      </c>
      <c r="F125" s="12"/>
      <c r="G125" s="12"/>
      <c r="H125" s="13" t="s">
        <v>189</v>
      </c>
      <c r="I125" s="18"/>
      <c r="J125" s="18" t="s">
        <v>1</v>
      </c>
      <c r="K125" s="11" t="s">
        <v>142</v>
      </c>
      <c r="L125" s="15"/>
    </row>
    <row r="126" spans="4:12" ht="15">
      <c r="D126" s="16">
        <v>1</v>
      </c>
      <c r="E126" s="15" t="s">
        <v>70</v>
      </c>
      <c r="F126" s="9">
        <v>1</v>
      </c>
      <c r="G126" s="9">
        <v>3</v>
      </c>
      <c r="H126" s="15" t="s">
        <v>5</v>
      </c>
      <c r="I126" s="14"/>
      <c r="J126" s="8" t="s">
        <v>1</v>
      </c>
      <c r="K126" s="15" t="s">
        <v>77</v>
      </c>
      <c r="L126" s="11" t="s">
        <v>138</v>
      </c>
    </row>
    <row r="127" spans="4:12" ht="15">
      <c r="D127" s="28">
        <v>2</v>
      </c>
      <c r="E127" s="15" t="s">
        <v>60</v>
      </c>
      <c r="F127" s="9">
        <f>F126+G126</f>
        <v>4</v>
      </c>
      <c r="G127" s="9">
        <v>200</v>
      </c>
      <c r="H127" s="15" t="s">
        <v>5</v>
      </c>
      <c r="I127" s="10"/>
      <c r="J127" s="8" t="s">
        <v>1</v>
      </c>
      <c r="K127" s="15" t="s">
        <v>136</v>
      </c>
      <c r="L127" s="15"/>
    </row>
    <row r="128" spans="4:12" ht="15">
      <c r="D128" s="29"/>
      <c r="E128" s="23"/>
      <c r="F128" s="24"/>
      <c r="G128" s="24"/>
      <c r="H128" s="23"/>
      <c r="I128" s="25"/>
      <c r="J128" s="25"/>
      <c r="K128" s="23"/>
      <c r="L128" s="23"/>
    </row>
    <row r="129" spans="4:12" ht="15">
      <c r="D129" s="27"/>
      <c r="E129" s="109" t="s">
        <v>186</v>
      </c>
      <c r="F129" s="110"/>
      <c r="G129" s="110"/>
      <c r="H129" s="110"/>
      <c r="I129" s="110"/>
      <c r="J129" s="110"/>
      <c r="K129" s="110"/>
      <c r="L129" s="1"/>
    </row>
    <row r="130" spans="4:12" ht="15">
      <c r="D130" s="27" t="s">
        <v>181</v>
      </c>
      <c r="E130" s="11" t="s">
        <v>182</v>
      </c>
      <c r="F130" s="12"/>
      <c r="G130" s="12"/>
      <c r="H130" s="13">
        <v>1</v>
      </c>
      <c r="I130" s="18"/>
      <c r="J130" s="18" t="s">
        <v>1</v>
      </c>
      <c r="K130" s="33" t="s">
        <v>183</v>
      </c>
      <c r="L130" s="15"/>
    </row>
    <row r="131" spans="4:12" ht="15">
      <c r="D131" s="16">
        <v>1</v>
      </c>
      <c r="E131" s="15" t="s">
        <v>70</v>
      </c>
      <c r="F131" s="9">
        <v>1</v>
      </c>
      <c r="G131" s="9">
        <v>3</v>
      </c>
      <c r="H131" s="15" t="s">
        <v>5</v>
      </c>
      <c r="I131" s="14"/>
      <c r="J131" s="8" t="s">
        <v>1</v>
      </c>
      <c r="K131" s="15" t="s">
        <v>77</v>
      </c>
      <c r="L131" s="11" t="s">
        <v>181</v>
      </c>
    </row>
    <row r="132" spans="4:12" ht="15">
      <c r="D132" s="16">
        <v>2</v>
      </c>
      <c r="E132" s="15" t="s">
        <v>184</v>
      </c>
      <c r="F132" s="9">
        <f>F131+G131</f>
        <v>4</v>
      </c>
      <c r="G132" s="9">
        <v>14</v>
      </c>
      <c r="H132" s="15" t="s">
        <v>4</v>
      </c>
      <c r="I132" s="14"/>
      <c r="J132" s="8" t="s">
        <v>1</v>
      </c>
      <c r="K132" s="15" t="s">
        <v>297</v>
      </c>
      <c r="L132" s="11"/>
    </row>
    <row r="133" spans="4:12" ht="15">
      <c r="D133" s="16">
        <v>3</v>
      </c>
      <c r="E133" s="15" t="s">
        <v>296</v>
      </c>
      <c r="F133" s="9">
        <f>F132+G132</f>
        <v>18</v>
      </c>
      <c r="G133" s="9">
        <v>2</v>
      </c>
      <c r="H133" s="15" t="s">
        <v>5</v>
      </c>
      <c r="I133" s="14"/>
      <c r="J133" s="8" t="s">
        <v>1</v>
      </c>
      <c r="K133" s="15" t="s">
        <v>298</v>
      </c>
      <c r="L133" s="11"/>
    </row>
    <row r="134" spans="4:12" ht="15">
      <c r="D134" s="16">
        <v>3</v>
      </c>
      <c r="E134" s="15" t="s">
        <v>185</v>
      </c>
      <c r="F134" s="9">
        <f>F133+G133</f>
        <v>20</v>
      </c>
      <c r="G134" s="9">
        <v>80</v>
      </c>
      <c r="H134" s="15" t="s">
        <v>5</v>
      </c>
      <c r="I134" s="14"/>
      <c r="J134" s="8" t="s">
        <v>1</v>
      </c>
      <c r="K134" s="15" t="s">
        <v>299</v>
      </c>
      <c r="L134" s="11"/>
    </row>
    <row r="135" spans="4:12" ht="15">
      <c r="D135" s="29"/>
      <c r="E135" s="23"/>
      <c r="F135" s="24"/>
      <c r="G135" s="24"/>
      <c r="H135" s="23"/>
      <c r="I135" s="25"/>
      <c r="J135" s="25"/>
      <c r="K135" s="23"/>
      <c r="L135" s="23"/>
    </row>
    <row r="136" spans="4:13" ht="15.75">
      <c r="D136" s="30"/>
      <c r="E136" s="116" t="s">
        <v>79</v>
      </c>
      <c r="F136" s="116"/>
      <c r="G136" s="116"/>
      <c r="H136" s="116"/>
      <c r="I136" s="116"/>
      <c r="J136" s="116"/>
      <c r="K136" s="116"/>
      <c r="L136" s="116"/>
      <c r="M136" s="116"/>
    </row>
    <row r="137" spans="4:12" ht="38.25">
      <c r="D137" s="39"/>
      <c r="E137" s="40" t="s">
        <v>71</v>
      </c>
      <c r="F137" s="40" t="s">
        <v>67</v>
      </c>
      <c r="G137" s="37" t="s">
        <v>197</v>
      </c>
      <c r="H137" s="40" t="s">
        <v>66</v>
      </c>
      <c r="I137" s="38" t="s">
        <v>65</v>
      </c>
      <c r="J137" s="38" t="s">
        <v>64</v>
      </c>
      <c r="K137" s="40" t="s">
        <v>68</v>
      </c>
      <c r="L137" s="40" t="s">
        <v>69</v>
      </c>
    </row>
    <row r="138" spans="1:12" ht="15">
      <c r="A138" s="6"/>
      <c r="B138" s="6"/>
      <c r="C138" s="6"/>
      <c r="D138" s="118" t="s">
        <v>157</v>
      </c>
      <c r="E138" s="119"/>
      <c r="F138" s="119"/>
      <c r="G138" s="119"/>
      <c r="H138" s="119"/>
      <c r="I138" s="119"/>
      <c r="J138" s="119"/>
      <c r="K138" s="119"/>
      <c r="L138" s="120"/>
    </row>
    <row r="139" spans="1:12" ht="15">
      <c r="A139" s="6"/>
      <c r="D139" s="27" t="s">
        <v>47</v>
      </c>
      <c r="E139" s="11" t="s">
        <v>155</v>
      </c>
      <c r="F139" s="12"/>
      <c r="G139" s="12"/>
      <c r="H139" s="13" t="s">
        <v>189</v>
      </c>
      <c r="I139" s="18" t="s">
        <v>63</v>
      </c>
      <c r="J139" s="18" t="s">
        <v>63</v>
      </c>
      <c r="K139" s="33" t="s">
        <v>190</v>
      </c>
      <c r="L139" s="15"/>
    </row>
    <row r="140" spans="1:12" ht="15">
      <c r="A140" s="6"/>
      <c r="D140" s="16">
        <v>1</v>
      </c>
      <c r="E140" s="15" t="s">
        <v>70</v>
      </c>
      <c r="F140" s="9">
        <v>1</v>
      </c>
      <c r="G140" s="9">
        <v>3</v>
      </c>
      <c r="H140" s="15" t="s">
        <v>5</v>
      </c>
      <c r="I140" s="14"/>
      <c r="J140" s="8" t="s">
        <v>63</v>
      </c>
      <c r="K140" s="15" t="s">
        <v>77</v>
      </c>
      <c r="L140" s="11" t="s">
        <v>47</v>
      </c>
    </row>
    <row r="141" spans="1:12" ht="15">
      <c r="A141" s="6"/>
      <c r="D141" s="16">
        <v>2</v>
      </c>
      <c r="E141" s="15" t="s">
        <v>31</v>
      </c>
      <c r="F141" s="9">
        <f>F140+G140</f>
        <v>4</v>
      </c>
      <c r="G141" s="9">
        <v>14</v>
      </c>
      <c r="H141" s="15" t="s">
        <v>230</v>
      </c>
      <c r="I141" s="8" t="s">
        <v>63</v>
      </c>
      <c r="J141" s="8" t="s">
        <v>63</v>
      </c>
      <c r="K141" s="15" t="s">
        <v>98</v>
      </c>
      <c r="L141" s="15"/>
    </row>
    <row r="142" spans="1:12" ht="15">
      <c r="A142" s="6"/>
      <c r="D142" s="16">
        <v>3</v>
      </c>
      <c r="E142" s="15" t="s">
        <v>32</v>
      </c>
      <c r="F142" s="9">
        <f aca="true" t="shared" si="6" ref="F142:F148">F141+G141</f>
        <v>18</v>
      </c>
      <c r="G142" s="9">
        <v>5</v>
      </c>
      <c r="H142" s="15" t="s">
        <v>5</v>
      </c>
      <c r="I142" s="10" t="s">
        <v>1</v>
      </c>
      <c r="J142" s="10" t="s">
        <v>1</v>
      </c>
      <c r="K142" s="15" t="s">
        <v>99</v>
      </c>
      <c r="L142" s="15"/>
    </row>
    <row r="143" spans="1:12" ht="25.5">
      <c r="A143" s="6"/>
      <c r="D143" s="16">
        <v>4</v>
      </c>
      <c r="E143" s="15" t="s">
        <v>33</v>
      </c>
      <c r="F143" s="9">
        <f t="shared" si="6"/>
        <v>23</v>
      </c>
      <c r="G143" s="9">
        <v>20</v>
      </c>
      <c r="H143" s="15" t="s">
        <v>5</v>
      </c>
      <c r="I143" s="10" t="s">
        <v>1</v>
      </c>
      <c r="J143" s="10" t="s">
        <v>222</v>
      </c>
      <c r="K143" s="15" t="s">
        <v>100</v>
      </c>
      <c r="L143" s="15"/>
    </row>
    <row r="144" spans="1:12" ht="25.5">
      <c r="A144" s="6"/>
      <c r="D144" s="16">
        <v>4</v>
      </c>
      <c r="E144" s="15" t="s">
        <v>240</v>
      </c>
      <c r="F144" s="9">
        <f t="shared" si="6"/>
        <v>43</v>
      </c>
      <c r="G144" s="9">
        <v>20</v>
      </c>
      <c r="H144" s="15" t="s">
        <v>5</v>
      </c>
      <c r="I144" s="10"/>
      <c r="J144" s="10" t="s">
        <v>63</v>
      </c>
      <c r="K144" s="15" t="s">
        <v>241</v>
      </c>
      <c r="L144" s="15"/>
    </row>
    <row r="145" spans="1:12" ht="15">
      <c r="A145" s="6"/>
      <c r="D145" s="16">
        <v>5</v>
      </c>
      <c r="E145" s="15" t="s">
        <v>34</v>
      </c>
      <c r="F145" s="9">
        <f t="shared" si="6"/>
        <v>63</v>
      </c>
      <c r="G145" s="9">
        <v>150</v>
      </c>
      <c r="H145" s="15" t="s">
        <v>5</v>
      </c>
      <c r="I145" s="10" t="s">
        <v>63</v>
      </c>
      <c r="J145" s="10" t="s">
        <v>63</v>
      </c>
      <c r="K145" s="15" t="s">
        <v>101</v>
      </c>
      <c r="L145" s="15"/>
    </row>
    <row r="146" spans="1:12" ht="15">
      <c r="A146" s="6"/>
      <c r="D146" s="16">
        <v>6</v>
      </c>
      <c r="E146" s="15" t="s">
        <v>35</v>
      </c>
      <c r="F146" s="9">
        <f t="shared" si="6"/>
        <v>213</v>
      </c>
      <c r="G146" s="9">
        <v>14</v>
      </c>
      <c r="H146" s="15" t="s">
        <v>230</v>
      </c>
      <c r="I146" s="10" t="s">
        <v>63</v>
      </c>
      <c r="J146" s="10" t="s">
        <v>63</v>
      </c>
      <c r="K146" s="15" t="s">
        <v>102</v>
      </c>
      <c r="L146" s="15"/>
    </row>
    <row r="147" spans="1:12" ht="25.5">
      <c r="A147" s="6"/>
      <c r="D147" s="16">
        <v>7</v>
      </c>
      <c r="E147" s="15" t="s">
        <v>36</v>
      </c>
      <c r="F147" s="9">
        <f t="shared" si="6"/>
        <v>227</v>
      </c>
      <c r="G147" s="9">
        <v>14</v>
      </c>
      <c r="H147" s="15" t="s">
        <v>4</v>
      </c>
      <c r="I147" s="10" t="s">
        <v>63</v>
      </c>
      <c r="J147" s="10" t="s">
        <v>63</v>
      </c>
      <c r="K147" s="15" t="s">
        <v>137</v>
      </c>
      <c r="L147" s="15"/>
    </row>
    <row r="148" spans="1:12" ht="25.5">
      <c r="A148" s="6"/>
      <c r="D148" s="16">
        <v>8</v>
      </c>
      <c r="E148" s="15" t="s">
        <v>37</v>
      </c>
      <c r="F148" s="9">
        <f t="shared" si="6"/>
        <v>241</v>
      </c>
      <c r="G148" s="9">
        <v>20</v>
      </c>
      <c r="H148" s="15" t="s">
        <v>5</v>
      </c>
      <c r="I148" s="10" t="s">
        <v>1</v>
      </c>
      <c r="J148" s="10" t="s">
        <v>222</v>
      </c>
      <c r="K148" s="15" t="s">
        <v>103</v>
      </c>
      <c r="L148" s="15"/>
    </row>
    <row r="149" spans="1:12" ht="15">
      <c r="A149" s="6"/>
      <c r="D149" s="29"/>
      <c r="E149" s="121"/>
      <c r="F149" s="122"/>
      <c r="G149" s="122"/>
      <c r="H149" s="122"/>
      <c r="I149" s="122"/>
      <c r="J149" s="122"/>
      <c r="K149" s="122"/>
      <c r="L149" s="23"/>
    </row>
    <row r="150" spans="1:12" ht="25.5">
      <c r="A150" s="6"/>
      <c r="D150" s="31" t="s">
        <v>48</v>
      </c>
      <c r="E150" s="2" t="s">
        <v>158</v>
      </c>
      <c r="F150" s="3"/>
      <c r="G150" s="3"/>
      <c r="H150" s="4" t="s">
        <v>189</v>
      </c>
      <c r="I150" s="5" t="s">
        <v>1</v>
      </c>
      <c r="J150" s="5" t="s">
        <v>1</v>
      </c>
      <c r="K150" s="2" t="s">
        <v>147</v>
      </c>
      <c r="L150" s="1"/>
    </row>
    <row r="151" spans="1:12" ht="15">
      <c r="A151" s="6"/>
      <c r="D151" s="16">
        <v>1</v>
      </c>
      <c r="E151" s="15" t="s">
        <v>70</v>
      </c>
      <c r="F151" s="9">
        <v>1</v>
      </c>
      <c r="G151" s="9">
        <v>3</v>
      </c>
      <c r="H151" s="15" t="s">
        <v>5</v>
      </c>
      <c r="I151" s="10" t="s">
        <v>63</v>
      </c>
      <c r="J151" s="10" t="s">
        <v>222</v>
      </c>
      <c r="K151" s="15" t="s">
        <v>77</v>
      </c>
      <c r="L151" s="11" t="s">
        <v>48</v>
      </c>
    </row>
    <row r="152" spans="1:12" ht="15">
      <c r="A152" s="6"/>
      <c r="D152" s="28">
        <v>2</v>
      </c>
      <c r="E152" s="15" t="s">
        <v>239</v>
      </c>
      <c r="F152" s="9">
        <f>F151+G151</f>
        <v>4</v>
      </c>
      <c r="G152" s="9">
        <v>2</v>
      </c>
      <c r="H152" s="15" t="s">
        <v>56</v>
      </c>
      <c r="I152" s="10" t="s">
        <v>63</v>
      </c>
      <c r="J152" s="10" t="s">
        <v>222</v>
      </c>
      <c r="K152" s="7"/>
      <c r="L152" s="15"/>
    </row>
    <row r="153" spans="1:12" ht="15">
      <c r="A153" s="6"/>
      <c r="D153" s="28">
        <v>3</v>
      </c>
      <c r="E153" s="15" t="s">
        <v>52</v>
      </c>
      <c r="F153" s="9">
        <f>F152+G152</f>
        <v>6</v>
      </c>
      <c r="G153" s="9">
        <v>20</v>
      </c>
      <c r="H153" s="15" t="s">
        <v>5</v>
      </c>
      <c r="I153" s="10" t="s">
        <v>63</v>
      </c>
      <c r="J153" s="10" t="s">
        <v>222</v>
      </c>
      <c r="K153" s="34" t="s">
        <v>143</v>
      </c>
      <c r="L153" s="15"/>
    </row>
    <row r="154" spans="1:12" ht="15">
      <c r="A154" s="6"/>
      <c r="D154" s="28">
        <v>4</v>
      </c>
      <c r="E154" s="15" t="s">
        <v>6</v>
      </c>
      <c r="F154" s="9">
        <f>F153+G153</f>
        <v>26</v>
      </c>
      <c r="G154" s="9">
        <v>10</v>
      </c>
      <c r="H154" s="15" t="s">
        <v>39</v>
      </c>
      <c r="I154" s="10" t="s">
        <v>63</v>
      </c>
      <c r="J154" s="10" t="s">
        <v>222</v>
      </c>
      <c r="K154" s="34" t="s">
        <v>144</v>
      </c>
      <c r="L154" s="15" t="s">
        <v>125</v>
      </c>
    </row>
    <row r="155" spans="1:12" ht="15">
      <c r="A155" s="6"/>
      <c r="D155" s="28">
        <v>5</v>
      </c>
      <c r="E155" s="15" t="s">
        <v>53</v>
      </c>
      <c r="F155" s="9">
        <f>F154+G154</f>
        <v>36</v>
      </c>
      <c r="G155" s="9">
        <v>50</v>
      </c>
      <c r="H155" s="15" t="s">
        <v>5</v>
      </c>
      <c r="I155" s="10" t="s">
        <v>63</v>
      </c>
      <c r="J155" s="10" t="s">
        <v>222</v>
      </c>
      <c r="K155" s="34" t="s">
        <v>148</v>
      </c>
      <c r="L155" s="15"/>
    </row>
    <row r="156" spans="1:12" ht="15">
      <c r="A156" s="6"/>
      <c r="D156" s="29"/>
      <c r="E156" s="23"/>
      <c r="F156" s="24"/>
      <c r="G156" s="24"/>
      <c r="H156" s="23"/>
      <c r="I156" s="25"/>
      <c r="J156" s="25"/>
      <c r="K156" s="23"/>
      <c r="L156" s="23"/>
    </row>
    <row r="157" spans="1:12" ht="25.5">
      <c r="A157" s="6"/>
      <c r="C157" s="6"/>
      <c r="D157" s="31" t="s">
        <v>49</v>
      </c>
      <c r="E157" s="2" t="s">
        <v>159</v>
      </c>
      <c r="F157" s="3"/>
      <c r="G157" s="3"/>
      <c r="H157" s="4" t="s">
        <v>189</v>
      </c>
      <c r="I157" s="5" t="s">
        <v>1</v>
      </c>
      <c r="J157" s="5" t="s">
        <v>1</v>
      </c>
      <c r="K157" s="2" t="s">
        <v>149</v>
      </c>
      <c r="L157" s="1"/>
    </row>
    <row r="158" spans="1:12" ht="15">
      <c r="A158" s="6"/>
      <c r="C158" s="6"/>
      <c r="D158" s="16">
        <v>1</v>
      </c>
      <c r="E158" s="15" t="s">
        <v>70</v>
      </c>
      <c r="F158" s="9">
        <v>1</v>
      </c>
      <c r="G158" s="9">
        <v>3</v>
      </c>
      <c r="H158" s="15" t="s">
        <v>5</v>
      </c>
      <c r="I158" s="14"/>
      <c r="J158" s="10" t="s">
        <v>222</v>
      </c>
      <c r="K158" s="15" t="s">
        <v>77</v>
      </c>
      <c r="L158" s="11" t="s">
        <v>49</v>
      </c>
    </row>
    <row r="159" spans="1:12" ht="15" customHeight="1">
      <c r="A159" s="6"/>
      <c r="C159" s="6"/>
      <c r="D159" s="28">
        <v>2</v>
      </c>
      <c r="E159" s="15" t="s">
        <v>31</v>
      </c>
      <c r="F159" s="9">
        <f aca="true" t="shared" si="7" ref="F159:F164">F158+G158</f>
        <v>4</v>
      </c>
      <c r="G159" s="9">
        <v>14</v>
      </c>
      <c r="H159" s="15" t="s">
        <v>230</v>
      </c>
      <c r="I159" s="10" t="s">
        <v>63</v>
      </c>
      <c r="J159" s="10" t="s">
        <v>222</v>
      </c>
      <c r="K159" s="15" t="s">
        <v>98</v>
      </c>
      <c r="L159" s="15"/>
    </row>
    <row r="160" spans="1:12" ht="15">
      <c r="A160" s="6"/>
      <c r="C160" s="6"/>
      <c r="D160" s="16">
        <v>3</v>
      </c>
      <c r="E160" s="15" t="s">
        <v>32</v>
      </c>
      <c r="F160" s="9">
        <f t="shared" si="7"/>
        <v>18</v>
      </c>
      <c r="G160" s="9">
        <v>5</v>
      </c>
      <c r="H160" s="15" t="s">
        <v>5</v>
      </c>
      <c r="I160" s="10" t="s">
        <v>1</v>
      </c>
      <c r="J160" s="10" t="s">
        <v>222</v>
      </c>
      <c r="K160" s="15" t="s">
        <v>99</v>
      </c>
      <c r="L160" s="15"/>
    </row>
    <row r="161" spans="1:12" ht="25.5">
      <c r="A161" s="6"/>
      <c r="C161" s="6"/>
      <c r="D161" s="28">
        <v>4</v>
      </c>
      <c r="E161" s="15" t="s">
        <v>33</v>
      </c>
      <c r="F161" s="9">
        <f t="shared" si="7"/>
        <v>23</v>
      </c>
      <c r="G161" s="9">
        <v>30</v>
      </c>
      <c r="H161" s="15" t="s">
        <v>5</v>
      </c>
      <c r="I161" s="10" t="s">
        <v>1</v>
      </c>
      <c r="J161" s="10" t="s">
        <v>222</v>
      </c>
      <c r="K161" s="15" t="s">
        <v>100</v>
      </c>
      <c r="L161" s="15"/>
    </row>
    <row r="162" spans="1:12" ht="15">
      <c r="A162" s="6"/>
      <c r="C162" s="6"/>
      <c r="D162" s="16">
        <v>5</v>
      </c>
      <c r="E162" s="15" t="s">
        <v>3</v>
      </c>
      <c r="F162" s="9">
        <f t="shared" si="7"/>
        <v>53</v>
      </c>
      <c r="G162" s="9">
        <v>150</v>
      </c>
      <c r="H162" s="15" t="s">
        <v>5</v>
      </c>
      <c r="I162" s="10" t="s">
        <v>63</v>
      </c>
      <c r="J162" s="10" t="s">
        <v>222</v>
      </c>
      <c r="K162" s="15" t="s">
        <v>101</v>
      </c>
      <c r="L162" s="15"/>
    </row>
    <row r="163" spans="1:12" ht="15">
      <c r="A163" s="6"/>
      <c r="C163" s="6"/>
      <c r="D163" s="28">
        <v>6</v>
      </c>
      <c r="E163" s="15" t="s">
        <v>35</v>
      </c>
      <c r="F163" s="9">
        <f t="shared" si="7"/>
        <v>203</v>
      </c>
      <c r="G163" s="9">
        <v>14</v>
      </c>
      <c r="H163" s="15" t="s">
        <v>230</v>
      </c>
      <c r="I163" s="10" t="s">
        <v>1</v>
      </c>
      <c r="J163" s="10" t="s">
        <v>222</v>
      </c>
      <c r="K163" s="15" t="s">
        <v>102</v>
      </c>
      <c r="L163" s="15"/>
    </row>
    <row r="164" spans="1:12" ht="25.5">
      <c r="A164" s="6"/>
      <c r="C164" s="6"/>
      <c r="D164" s="16">
        <v>7</v>
      </c>
      <c r="E164" s="15" t="s">
        <v>36</v>
      </c>
      <c r="F164" s="9">
        <f t="shared" si="7"/>
        <v>217</v>
      </c>
      <c r="G164" s="9">
        <v>14</v>
      </c>
      <c r="H164" s="15" t="s">
        <v>4</v>
      </c>
      <c r="I164" s="10" t="s">
        <v>1</v>
      </c>
      <c r="J164" s="10" t="s">
        <v>222</v>
      </c>
      <c r="K164" s="15" t="s">
        <v>137</v>
      </c>
      <c r="L164" s="15"/>
    </row>
    <row r="165" spans="1:12" ht="15">
      <c r="A165" s="6"/>
      <c r="C165" s="6"/>
      <c r="D165" s="29"/>
      <c r="E165" s="23"/>
      <c r="F165" s="24"/>
      <c r="G165" s="24"/>
      <c r="H165" s="23"/>
      <c r="I165" s="25"/>
      <c r="J165" s="25"/>
      <c r="K165" s="26"/>
      <c r="L165" s="23"/>
    </row>
    <row r="166" spans="1:12" ht="25.5">
      <c r="A166" s="6"/>
      <c r="C166" s="6"/>
      <c r="D166" s="27" t="s">
        <v>50</v>
      </c>
      <c r="E166" s="2" t="s">
        <v>158</v>
      </c>
      <c r="F166" s="3"/>
      <c r="G166" s="3"/>
      <c r="H166" s="4" t="s">
        <v>189</v>
      </c>
      <c r="I166" s="5" t="s">
        <v>1</v>
      </c>
      <c r="J166" s="5" t="s">
        <v>1</v>
      </c>
      <c r="K166" s="2" t="s">
        <v>150</v>
      </c>
      <c r="L166" s="1"/>
    </row>
    <row r="167" spans="1:12" ht="15">
      <c r="A167" s="6"/>
      <c r="C167" s="6"/>
      <c r="D167" s="16">
        <v>1</v>
      </c>
      <c r="E167" s="15" t="s">
        <v>70</v>
      </c>
      <c r="F167" s="9">
        <v>1</v>
      </c>
      <c r="G167" s="9">
        <v>3</v>
      </c>
      <c r="H167" s="15" t="s">
        <v>5</v>
      </c>
      <c r="I167" s="14"/>
      <c r="J167" s="10"/>
      <c r="K167" s="15" t="s">
        <v>77</v>
      </c>
      <c r="L167" s="11" t="s">
        <v>50</v>
      </c>
    </row>
    <row r="168" spans="1:12" ht="15">
      <c r="A168" s="6"/>
      <c r="C168" s="6"/>
      <c r="D168" s="28">
        <v>2</v>
      </c>
      <c r="E168" s="15" t="s">
        <v>52</v>
      </c>
      <c r="F168" s="9">
        <f>F167+G167</f>
        <v>4</v>
      </c>
      <c r="G168" s="9">
        <v>20</v>
      </c>
      <c r="H168" s="15" t="s">
        <v>5</v>
      </c>
      <c r="I168" s="10" t="s">
        <v>63</v>
      </c>
      <c r="J168" s="10" t="s">
        <v>222</v>
      </c>
      <c r="K168" s="35" t="s">
        <v>143</v>
      </c>
      <c r="L168" s="15"/>
    </row>
    <row r="169" spans="1:12" ht="15">
      <c r="A169" s="6"/>
      <c r="C169" s="6"/>
      <c r="D169" s="28">
        <v>3</v>
      </c>
      <c r="E169" s="15" t="s">
        <v>6</v>
      </c>
      <c r="F169" s="9">
        <f>F168+G168</f>
        <v>24</v>
      </c>
      <c r="G169" s="9">
        <v>10</v>
      </c>
      <c r="H169" s="15" t="s">
        <v>39</v>
      </c>
      <c r="I169" s="10" t="s">
        <v>63</v>
      </c>
      <c r="J169" s="10" t="s">
        <v>222</v>
      </c>
      <c r="K169" s="35" t="s">
        <v>144</v>
      </c>
      <c r="L169" s="15" t="s">
        <v>125</v>
      </c>
    </row>
    <row r="170" spans="1:12" ht="15">
      <c r="A170" s="6"/>
      <c r="C170" s="6"/>
      <c r="D170" s="28">
        <v>4</v>
      </c>
      <c r="E170" s="15" t="s">
        <v>53</v>
      </c>
      <c r="F170" s="9">
        <f>F169+G169</f>
        <v>34</v>
      </c>
      <c r="G170" s="9">
        <v>50</v>
      </c>
      <c r="H170" s="15" t="s">
        <v>5</v>
      </c>
      <c r="I170" s="10" t="s">
        <v>63</v>
      </c>
      <c r="J170" s="10" t="s">
        <v>222</v>
      </c>
      <c r="K170" s="35" t="s">
        <v>151</v>
      </c>
      <c r="L170" s="15"/>
    </row>
    <row r="171" spans="1:12" ht="15">
      <c r="A171" s="6"/>
      <c r="D171" s="29"/>
      <c r="E171" s="23"/>
      <c r="F171" s="24"/>
      <c r="G171" s="24"/>
      <c r="H171" s="23"/>
      <c r="I171" s="25"/>
      <c r="J171" s="25"/>
      <c r="K171" s="23"/>
      <c r="L171" s="23"/>
    </row>
    <row r="172" spans="1:12" ht="15">
      <c r="A172" s="6"/>
      <c r="D172" s="32"/>
      <c r="E172" s="111" t="s">
        <v>163</v>
      </c>
      <c r="F172" s="112"/>
      <c r="G172" s="112"/>
      <c r="H172" s="112"/>
      <c r="I172" s="112"/>
      <c r="J172" s="112"/>
      <c r="K172" s="112"/>
      <c r="L172" s="1"/>
    </row>
    <row r="173" spans="1:12" ht="15">
      <c r="A173" s="6"/>
      <c r="D173" s="27" t="s">
        <v>51</v>
      </c>
      <c r="E173" s="11" t="s">
        <v>160</v>
      </c>
      <c r="F173" s="12"/>
      <c r="G173" s="12"/>
      <c r="H173" s="13">
        <v>1</v>
      </c>
      <c r="I173" s="18"/>
      <c r="J173" s="18" t="s">
        <v>1</v>
      </c>
      <c r="K173" s="34" t="s">
        <v>152</v>
      </c>
      <c r="L173" s="15"/>
    </row>
    <row r="174" spans="1:12" ht="15">
      <c r="A174" s="6"/>
      <c r="D174" s="16">
        <v>1</v>
      </c>
      <c r="E174" s="15" t="s">
        <v>70</v>
      </c>
      <c r="F174" s="9">
        <v>1</v>
      </c>
      <c r="G174" s="9">
        <v>3</v>
      </c>
      <c r="H174" s="15" t="s">
        <v>5</v>
      </c>
      <c r="I174" s="14"/>
      <c r="J174" s="10" t="s">
        <v>1</v>
      </c>
      <c r="K174" s="15" t="s">
        <v>77</v>
      </c>
      <c r="L174" s="11" t="s">
        <v>51</v>
      </c>
    </row>
    <row r="175" spans="1:12" ht="15">
      <c r="A175" s="6"/>
      <c r="D175" s="16">
        <v>2</v>
      </c>
      <c r="E175" s="15" t="s">
        <v>170</v>
      </c>
      <c r="F175" s="9">
        <f>F174+G174</f>
        <v>4</v>
      </c>
      <c r="G175" s="9">
        <v>20</v>
      </c>
      <c r="H175" s="15" t="s">
        <v>5</v>
      </c>
      <c r="I175" s="10"/>
      <c r="J175" s="10" t="s">
        <v>1</v>
      </c>
      <c r="K175" s="15" t="s">
        <v>224</v>
      </c>
      <c r="L175" s="15"/>
    </row>
    <row r="176" spans="1:12" ht="15">
      <c r="A176" s="6"/>
      <c r="D176" s="16">
        <v>3</v>
      </c>
      <c r="E176" s="15" t="s">
        <v>244</v>
      </c>
      <c r="F176" s="9">
        <f>F175+G175</f>
        <v>24</v>
      </c>
      <c r="G176" s="9">
        <v>10</v>
      </c>
      <c r="H176" s="15" t="s">
        <v>39</v>
      </c>
      <c r="I176" s="10" t="s">
        <v>222</v>
      </c>
      <c r="J176" s="10" t="s">
        <v>222</v>
      </c>
      <c r="K176" s="7" t="s">
        <v>245</v>
      </c>
      <c r="L176" s="15" t="s">
        <v>125</v>
      </c>
    </row>
    <row r="177" spans="1:12" ht="15">
      <c r="A177" s="6"/>
      <c r="D177" s="16">
        <v>4</v>
      </c>
      <c r="E177" s="15" t="s">
        <v>229</v>
      </c>
      <c r="F177" s="9">
        <f>F176+G176</f>
        <v>34</v>
      </c>
      <c r="G177" s="9">
        <v>14</v>
      </c>
      <c r="H177" s="15" t="s">
        <v>230</v>
      </c>
      <c r="I177" s="10"/>
      <c r="J177" s="10"/>
      <c r="K177" s="15"/>
      <c r="L177" s="15"/>
    </row>
    <row r="178" spans="1:12" ht="15">
      <c r="A178" s="6"/>
      <c r="D178" s="16">
        <v>5</v>
      </c>
      <c r="E178" s="15" t="s">
        <v>231</v>
      </c>
      <c r="F178" s="9">
        <f>F177+G177</f>
        <v>48</v>
      </c>
      <c r="G178" s="9">
        <v>5</v>
      </c>
      <c r="H178" s="15" t="s">
        <v>5</v>
      </c>
      <c r="I178" s="10"/>
      <c r="J178" s="10"/>
      <c r="K178" s="15"/>
      <c r="L178" s="15"/>
    </row>
    <row r="179" spans="1:12" ht="15">
      <c r="A179" s="6"/>
      <c r="E179" s="23"/>
      <c r="F179" s="24"/>
      <c r="G179" s="24"/>
      <c r="H179" s="23"/>
      <c r="I179" s="25"/>
      <c r="J179" s="25"/>
      <c r="K179" s="23"/>
      <c r="L179" s="23"/>
    </row>
    <row r="180" spans="1:12" ht="15">
      <c r="A180" s="6"/>
      <c r="D180" s="27"/>
      <c r="E180" s="109" t="s">
        <v>163</v>
      </c>
      <c r="F180" s="110"/>
      <c r="G180" s="110"/>
      <c r="H180" s="110"/>
      <c r="I180" s="110"/>
      <c r="J180" s="110"/>
      <c r="K180" s="110"/>
      <c r="L180" s="1"/>
    </row>
    <row r="181" spans="1:12" ht="15">
      <c r="A181" s="6"/>
      <c r="D181" s="27" t="s">
        <v>61</v>
      </c>
      <c r="E181" s="11" t="s">
        <v>161</v>
      </c>
      <c r="F181" s="12"/>
      <c r="G181" s="12"/>
      <c r="H181" s="13">
        <v>1</v>
      </c>
      <c r="I181" s="18"/>
      <c r="J181" s="18" t="s">
        <v>1</v>
      </c>
      <c r="K181" s="33" t="s">
        <v>153</v>
      </c>
      <c r="L181" s="15"/>
    </row>
    <row r="182" spans="1:12" ht="15">
      <c r="A182" s="6"/>
      <c r="D182" s="16">
        <v>1</v>
      </c>
      <c r="E182" s="15" t="s">
        <v>70</v>
      </c>
      <c r="F182" s="9">
        <v>1</v>
      </c>
      <c r="G182" s="9">
        <v>3</v>
      </c>
      <c r="H182" s="15" t="s">
        <v>5</v>
      </c>
      <c r="I182" s="14"/>
      <c r="J182" s="10" t="s">
        <v>1</v>
      </c>
      <c r="K182" s="15" t="s">
        <v>77</v>
      </c>
      <c r="L182" s="11" t="s">
        <v>61</v>
      </c>
    </row>
    <row r="183" spans="1:12" ht="15">
      <c r="A183" s="6"/>
      <c r="D183" s="16">
        <v>2</v>
      </c>
      <c r="E183" s="15" t="s">
        <v>223</v>
      </c>
      <c r="F183" s="9">
        <f aca="true" t="shared" si="8" ref="F183:F188">F182+G182</f>
        <v>4</v>
      </c>
      <c r="G183" s="9">
        <v>20</v>
      </c>
      <c r="H183" s="15" t="s">
        <v>5</v>
      </c>
      <c r="I183" s="14"/>
      <c r="J183" s="10" t="s">
        <v>1</v>
      </c>
      <c r="K183" s="15" t="s">
        <v>225</v>
      </c>
      <c r="L183" s="15"/>
    </row>
    <row r="184" spans="1:12" ht="15">
      <c r="A184" s="6"/>
      <c r="D184" s="16">
        <v>3</v>
      </c>
      <c r="E184" s="15" t="s">
        <v>226</v>
      </c>
      <c r="F184" s="9">
        <f t="shared" si="8"/>
        <v>24</v>
      </c>
      <c r="G184" s="9">
        <v>10</v>
      </c>
      <c r="H184" s="15" t="s">
        <v>39</v>
      </c>
      <c r="I184" s="14"/>
      <c r="J184" s="10" t="s">
        <v>1</v>
      </c>
      <c r="K184" s="15"/>
      <c r="L184" s="15" t="s">
        <v>125</v>
      </c>
    </row>
    <row r="185" spans="1:12" ht="15">
      <c r="A185" s="6"/>
      <c r="D185" s="16">
        <v>4</v>
      </c>
      <c r="E185" s="15" t="s">
        <v>227</v>
      </c>
      <c r="F185" s="9">
        <f t="shared" si="8"/>
        <v>34</v>
      </c>
      <c r="G185" s="9">
        <v>20</v>
      </c>
      <c r="H185" s="15" t="s">
        <v>5</v>
      </c>
      <c r="I185" s="14"/>
      <c r="J185" s="10" t="s">
        <v>1</v>
      </c>
      <c r="K185" s="15"/>
      <c r="L185" s="11"/>
    </row>
    <row r="186" spans="1:12" ht="15">
      <c r="A186" s="6"/>
      <c r="D186" s="16">
        <v>5</v>
      </c>
      <c r="E186" s="15" t="s">
        <v>228</v>
      </c>
      <c r="F186" s="9">
        <f t="shared" si="8"/>
        <v>54</v>
      </c>
      <c r="G186" s="9">
        <v>20</v>
      </c>
      <c r="H186" s="15" t="s">
        <v>5</v>
      </c>
      <c r="I186" s="14"/>
      <c r="J186" s="10" t="s">
        <v>1</v>
      </c>
      <c r="K186" s="15"/>
      <c r="L186" s="11"/>
    </row>
    <row r="187" spans="1:12" ht="15">
      <c r="A187" s="6"/>
      <c r="D187" s="16">
        <v>6</v>
      </c>
      <c r="E187" s="15" t="s">
        <v>326</v>
      </c>
      <c r="F187" s="9">
        <f t="shared" si="8"/>
        <v>74</v>
      </c>
      <c r="G187" s="9">
        <v>1</v>
      </c>
      <c r="H187" s="15" t="s">
        <v>5</v>
      </c>
      <c r="I187" s="14"/>
      <c r="J187" s="10" t="s">
        <v>1</v>
      </c>
      <c r="K187" s="15"/>
      <c r="L187" s="11" t="s">
        <v>327</v>
      </c>
    </row>
    <row r="188" spans="1:12" ht="15">
      <c r="A188" s="6"/>
      <c r="D188" s="16">
        <v>7</v>
      </c>
      <c r="E188" s="15" t="s">
        <v>306</v>
      </c>
      <c r="F188" s="9">
        <f t="shared" si="8"/>
        <v>75</v>
      </c>
      <c r="G188" s="9">
        <v>3</v>
      </c>
      <c r="H188" s="15" t="s">
        <v>5</v>
      </c>
      <c r="I188" s="14"/>
      <c r="J188" s="10" t="s">
        <v>1</v>
      </c>
      <c r="K188" s="15"/>
      <c r="L188" s="11"/>
    </row>
    <row r="189" spans="1:12" ht="15">
      <c r="A189" s="6"/>
      <c r="E189" s="23"/>
      <c r="F189" s="24"/>
      <c r="G189" s="24"/>
      <c r="H189" s="23"/>
      <c r="I189" s="25"/>
      <c r="J189" s="25"/>
      <c r="K189" s="23"/>
      <c r="L189" s="23"/>
    </row>
    <row r="190" spans="1:12" ht="15">
      <c r="A190" s="6"/>
      <c r="D190" s="27"/>
      <c r="E190" s="109" t="s">
        <v>312</v>
      </c>
      <c r="F190" s="110"/>
      <c r="G190" s="110"/>
      <c r="H190" s="110"/>
      <c r="I190" s="110"/>
      <c r="J190" s="110"/>
      <c r="K190" s="110"/>
      <c r="L190" s="1"/>
    </row>
    <row r="191" spans="1:12" ht="15">
      <c r="A191" s="6"/>
      <c r="D191" s="27" t="s">
        <v>62</v>
      </c>
      <c r="E191" s="11" t="s">
        <v>162</v>
      </c>
      <c r="F191" s="12"/>
      <c r="G191" s="12"/>
      <c r="H191" s="13" t="s">
        <v>189</v>
      </c>
      <c r="I191" s="18"/>
      <c r="J191" s="18" t="s">
        <v>1</v>
      </c>
      <c r="K191" s="33" t="s">
        <v>153</v>
      </c>
      <c r="L191" s="15"/>
    </row>
    <row r="192" spans="1:12" ht="15">
      <c r="A192" s="6"/>
      <c r="D192" s="16">
        <v>1</v>
      </c>
      <c r="E192" s="15" t="s">
        <v>70</v>
      </c>
      <c r="F192" s="9">
        <v>1</v>
      </c>
      <c r="G192" s="9">
        <v>3</v>
      </c>
      <c r="H192" s="15" t="s">
        <v>5</v>
      </c>
      <c r="I192" s="14"/>
      <c r="J192" s="10" t="s">
        <v>1</v>
      </c>
      <c r="K192" s="15" t="s">
        <v>77</v>
      </c>
      <c r="L192" s="11" t="s">
        <v>62</v>
      </c>
    </row>
    <row r="193" spans="1:12" ht="15">
      <c r="A193" s="6"/>
      <c r="D193" s="28">
        <v>2</v>
      </c>
      <c r="E193" s="15" t="s">
        <v>195</v>
      </c>
      <c r="F193" s="9">
        <f>F192+G192</f>
        <v>4</v>
      </c>
      <c r="G193" s="9">
        <v>3</v>
      </c>
      <c r="H193" s="15" t="s">
        <v>5</v>
      </c>
      <c r="I193" s="10"/>
      <c r="J193" s="10" t="s">
        <v>1</v>
      </c>
      <c r="K193" s="15" t="s">
        <v>136</v>
      </c>
      <c r="L193" s="15"/>
    </row>
    <row r="194" spans="1:12" ht="15">
      <c r="A194" s="6"/>
      <c r="D194" s="28">
        <v>3</v>
      </c>
      <c r="E194" s="15" t="s">
        <v>347</v>
      </c>
      <c r="F194" s="9">
        <f>F193+G193</f>
        <v>7</v>
      </c>
      <c r="G194" s="9">
        <v>200</v>
      </c>
      <c r="H194" s="15" t="s">
        <v>5</v>
      </c>
      <c r="I194" s="10"/>
      <c r="J194" s="10" t="s">
        <v>1</v>
      </c>
      <c r="K194" s="15" t="s">
        <v>136</v>
      </c>
      <c r="L194" s="15"/>
    </row>
    <row r="195" spans="1:12" ht="15">
      <c r="A195" s="6"/>
      <c r="D195" s="29"/>
      <c r="E195" s="23"/>
      <c r="F195" s="24"/>
      <c r="G195" s="24"/>
      <c r="H195" s="23"/>
      <c r="I195" s="25"/>
      <c r="J195" s="25"/>
      <c r="K195" s="23"/>
      <c r="L195" s="23"/>
    </row>
    <row r="196" ht="15">
      <c r="A196" s="6"/>
    </row>
    <row r="197" spans="1:12" ht="15">
      <c r="A197" s="6"/>
      <c r="D197" s="27"/>
      <c r="E197" s="109" t="s">
        <v>311</v>
      </c>
      <c r="F197" s="110"/>
      <c r="G197" s="110"/>
      <c r="H197" s="110"/>
      <c r="I197" s="110"/>
      <c r="J197" s="110"/>
      <c r="K197" s="110"/>
      <c r="L197" s="1"/>
    </row>
    <row r="198" spans="1:12" ht="15">
      <c r="A198" s="6"/>
      <c r="D198" s="27" t="s">
        <v>192</v>
      </c>
      <c r="E198" s="11" t="s">
        <v>193</v>
      </c>
      <c r="F198" s="12"/>
      <c r="G198" s="12"/>
      <c r="H198" s="13">
        <v>1</v>
      </c>
      <c r="I198" s="18"/>
      <c r="J198" s="18" t="s">
        <v>1</v>
      </c>
      <c r="K198" s="33" t="s">
        <v>194</v>
      </c>
      <c r="L198" s="15"/>
    </row>
    <row r="199" spans="1:12" ht="15">
      <c r="A199" s="6"/>
      <c r="D199" s="16">
        <v>1</v>
      </c>
      <c r="E199" s="15" t="s">
        <v>70</v>
      </c>
      <c r="F199" s="9">
        <v>1</v>
      </c>
      <c r="G199" s="9">
        <v>3</v>
      </c>
      <c r="H199" s="15" t="s">
        <v>5</v>
      </c>
      <c r="I199" s="14"/>
      <c r="J199" s="10" t="s">
        <v>1</v>
      </c>
      <c r="K199" s="15" t="s">
        <v>77</v>
      </c>
      <c r="L199" s="11" t="s">
        <v>192</v>
      </c>
    </row>
    <row r="200" spans="1:12" ht="15">
      <c r="A200" s="6"/>
      <c r="D200" s="16">
        <v>2</v>
      </c>
      <c r="E200" s="15" t="s">
        <v>184</v>
      </c>
      <c r="F200" s="9">
        <f aca="true" t="shared" si="9" ref="F200:F205">F199+G199</f>
        <v>4</v>
      </c>
      <c r="G200" s="9">
        <v>14</v>
      </c>
      <c r="H200" s="15" t="s">
        <v>4</v>
      </c>
      <c r="I200" s="14"/>
      <c r="J200" s="10" t="s">
        <v>1</v>
      </c>
      <c r="K200" s="15"/>
      <c r="L200" s="11"/>
    </row>
    <row r="201" spans="1:12" ht="15">
      <c r="A201" s="6"/>
      <c r="D201" s="16">
        <v>3</v>
      </c>
      <c r="E201" s="15" t="s">
        <v>185</v>
      </c>
      <c r="F201" s="9">
        <f t="shared" si="9"/>
        <v>18</v>
      </c>
      <c r="G201" s="9">
        <v>80</v>
      </c>
      <c r="H201" s="15" t="s">
        <v>5</v>
      </c>
      <c r="I201" s="14"/>
      <c r="J201" s="10" t="s">
        <v>1</v>
      </c>
      <c r="K201" s="15"/>
      <c r="L201" s="11"/>
    </row>
    <row r="202" spans="1:12" ht="15">
      <c r="A202" s="6"/>
      <c r="D202" s="16">
        <v>4</v>
      </c>
      <c r="E202" s="15" t="s">
        <v>218</v>
      </c>
      <c r="F202" s="9">
        <f t="shared" si="9"/>
        <v>98</v>
      </c>
      <c r="G202" s="9">
        <v>10</v>
      </c>
      <c r="H202" s="15" t="s">
        <v>5</v>
      </c>
      <c r="I202" s="14"/>
      <c r="J202" s="10" t="s">
        <v>1</v>
      </c>
      <c r="K202" s="15"/>
      <c r="L202" s="11" t="s">
        <v>307</v>
      </c>
    </row>
    <row r="203" spans="1:12" ht="15">
      <c r="A203" s="6"/>
      <c r="D203" s="16">
        <v>5</v>
      </c>
      <c r="E203" s="15" t="s">
        <v>232</v>
      </c>
      <c r="F203" s="9">
        <f t="shared" si="9"/>
        <v>108</v>
      </c>
      <c r="G203" s="9">
        <v>10</v>
      </c>
      <c r="H203" s="15" t="s">
        <v>5</v>
      </c>
      <c r="I203" s="14"/>
      <c r="J203" s="10" t="s">
        <v>1</v>
      </c>
      <c r="K203" s="15"/>
      <c r="L203" s="11"/>
    </row>
    <row r="204" spans="1:12" ht="15">
      <c r="A204" s="6"/>
      <c r="D204" s="16">
        <v>6</v>
      </c>
      <c r="E204" s="15" t="s">
        <v>233</v>
      </c>
      <c r="F204" s="9">
        <f t="shared" si="9"/>
        <v>118</v>
      </c>
      <c r="G204" s="9">
        <v>10</v>
      </c>
      <c r="H204" s="15" t="s">
        <v>5</v>
      </c>
      <c r="I204" s="14"/>
      <c r="J204" s="10" t="s">
        <v>1</v>
      </c>
      <c r="K204" s="15"/>
      <c r="L204" s="11"/>
    </row>
    <row r="205" spans="1:12" ht="15">
      <c r="A205" s="6"/>
      <c r="D205" s="16">
        <v>7</v>
      </c>
      <c r="E205" s="15" t="s">
        <v>52</v>
      </c>
      <c r="F205" s="9">
        <f t="shared" si="9"/>
        <v>128</v>
      </c>
      <c r="G205" s="9">
        <v>10</v>
      </c>
      <c r="H205" s="15" t="s">
        <v>5</v>
      </c>
      <c r="I205" s="14"/>
      <c r="J205" s="10" t="s">
        <v>1</v>
      </c>
      <c r="K205" s="15"/>
      <c r="L205" s="11"/>
    </row>
    <row r="206" ht="15">
      <c r="A206" s="6"/>
    </row>
    <row r="207" spans="1:12" ht="15">
      <c r="A207" s="6"/>
      <c r="D207" s="27"/>
      <c r="E207" s="109" t="s">
        <v>310</v>
      </c>
      <c r="F207" s="110"/>
      <c r="G207" s="110"/>
      <c r="H207" s="110"/>
      <c r="I207" s="110"/>
      <c r="J207" s="110"/>
      <c r="K207" s="110"/>
      <c r="L207" s="1"/>
    </row>
    <row r="208" spans="1:12" ht="15">
      <c r="A208" s="6"/>
      <c r="D208" s="27" t="s">
        <v>250</v>
      </c>
      <c r="E208" s="11" t="s">
        <v>193</v>
      </c>
      <c r="F208" s="12"/>
      <c r="G208" s="12"/>
      <c r="H208" s="13">
        <v>1</v>
      </c>
      <c r="I208" s="18"/>
      <c r="J208" s="18" t="s">
        <v>1</v>
      </c>
      <c r="K208" s="33" t="s">
        <v>194</v>
      </c>
      <c r="L208" s="15"/>
    </row>
    <row r="209" spans="1:12" ht="15">
      <c r="A209" s="6"/>
      <c r="D209" s="16">
        <v>1</v>
      </c>
      <c r="E209" s="15" t="s">
        <v>70</v>
      </c>
      <c r="F209" s="9">
        <v>1</v>
      </c>
      <c r="G209" s="9">
        <v>3</v>
      </c>
      <c r="H209" s="15" t="s">
        <v>5</v>
      </c>
      <c r="I209" s="14" t="s">
        <v>222</v>
      </c>
      <c r="J209" s="10" t="s">
        <v>222</v>
      </c>
      <c r="K209" s="15" t="s">
        <v>77</v>
      </c>
      <c r="L209" s="11" t="s">
        <v>250</v>
      </c>
    </row>
    <row r="210" spans="1:12" ht="15">
      <c r="A210" s="6"/>
      <c r="D210" s="16">
        <v>2</v>
      </c>
      <c r="E210" s="15" t="s">
        <v>247</v>
      </c>
      <c r="F210" s="9">
        <f>F209+G209</f>
        <v>4</v>
      </c>
      <c r="G210" s="9">
        <v>20</v>
      </c>
      <c r="H210" s="15" t="s">
        <v>5</v>
      </c>
      <c r="I210" s="14" t="s">
        <v>222</v>
      </c>
      <c r="J210" s="10" t="s">
        <v>222</v>
      </c>
      <c r="K210" s="15"/>
      <c r="L210" s="11"/>
    </row>
    <row r="211" spans="1:12" ht="15">
      <c r="A211" s="6"/>
      <c r="D211" s="16">
        <v>3</v>
      </c>
      <c r="E211" s="15" t="s">
        <v>248</v>
      </c>
      <c r="F211" s="9">
        <f>F210+G210</f>
        <v>24</v>
      </c>
      <c r="G211" s="9">
        <v>80</v>
      </c>
      <c r="H211" s="15" t="s">
        <v>230</v>
      </c>
      <c r="I211" s="14" t="s">
        <v>222</v>
      </c>
      <c r="J211" s="10" t="s">
        <v>222</v>
      </c>
      <c r="K211" s="15"/>
      <c r="L211" s="11"/>
    </row>
    <row r="212" ht="15">
      <c r="A212" s="6"/>
    </row>
    <row r="213" spans="1:12" ht="15">
      <c r="A213" s="6"/>
      <c r="D213" s="27"/>
      <c r="E213" s="109" t="s">
        <v>309</v>
      </c>
      <c r="F213" s="110"/>
      <c r="G213" s="110"/>
      <c r="H213" s="110"/>
      <c r="I213" s="110"/>
      <c r="J213" s="110"/>
      <c r="K213" s="110"/>
      <c r="L213" s="1"/>
    </row>
    <row r="214" spans="1:12" ht="15">
      <c r="A214" s="6"/>
      <c r="D214" s="27" t="s">
        <v>252</v>
      </c>
      <c r="E214" s="11" t="s">
        <v>193</v>
      </c>
      <c r="F214" s="12"/>
      <c r="G214" s="12"/>
      <c r="H214" s="13">
        <v>1</v>
      </c>
      <c r="I214" s="18"/>
      <c r="J214" s="18" t="s">
        <v>1</v>
      </c>
      <c r="K214" s="33" t="s">
        <v>194</v>
      </c>
      <c r="L214" s="15"/>
    </row>
    <row r="215" spans="1:12" ht="15">
      <c r="A215" s="6"/>
      <c r="D215" s="16">
        <v>1</v>
      </c>
      <c r="E215" s="15" t="s">
        <v>70</v>
      </c>
      <c r="F215" s="9">
        <v>1</v>
      </c>
      <c r="G215" s="9">
        <v>3</v>
      </c>
      <c r="H215" s="15" t="s">
        <v>5</v>
      </c>
      <c r="I215" s="14"/>
      <c r="J215" s="8" t="s">
        <v>63</v>
      </c>
      <c r="K215" s="15" t="s">
        <v>77</v>
      </c>
      <c r="L215" s="11" t="s">
        <v>252</v>
      </c>
    </row>
    <row r="216" spans="1:12" ht="25.5">
      <c r="A216" s="6"/>
      <c r="D216" s="16">
        <v>2</v>
      </c>
      <c r="E216" s="15" t="s">
        <v>27</v>
      </c>
      <c r="F216" s="9">
        <f>F215+G215</f>
        <v>4</v>
      </c>
      <c r="G216" s="9">
        <v>5</v>
      </c>
      <c r="H216" s="15" t="s">
        <v>5</v>
      </c>
      <c r="I216" s="8" t="s">
        <v>63</v>
      </c>
      <c r="J216" s="8" t="s">
        <v>63</v>
      </c>
      <c r="K216" s="17" t="s">
        <v>95</v>
      </c>
      <c r="L216" s="15" t="s">
        <v>28</v>
      </c>
    </row>
    <row r="217" spans="1:12" ht="15">
      <c r="A217" s="6"/>
      <c r="D217" s="28">
        <v>3</v>
      </c>
      <c r="E217" s="15" t="s">
        <v>29</v>
      </c>
      <c r="F217" s="9">
        <f>F216+G216</f>
        <v>9</v>
      </c>
      <c r="G217" s="9">
        <v>14</v>
      </c>
      <c r="H217" s="15" t="s">
        <v>4</v>
      </c>
      <c r="I217" s="10" t="s">
        <v>63</v>
      </c>
      <c r="J217" s="10" t="s">
        <v>63</v>
      </c>
      <c r="K217" s="17" t="s">
        <v>96</v>
      </c>
      <c r="L217" s="15"/>
    </row>
    <row r="218" spans="1:12" ht="15">
      <c r="A218" s="6"/>
      <c r="D218" s="28">
        <v>4</v>
      </c>
      <c r="E218" s="15" t="s">
        <v>30</v>
      </c>
      <c r="F218" s="9">
        <f>F217+G217</f>
        <v>23</v>
      </c>
      <c r="G218" s="9">
        <v>14</v>
      </c>
      <c r="H218" s="15" t="s">
        <v>4</v>
      </c>
      <c r="I218" s="10" t="s">
        <v>63</v>
      </c>
      <c r="J218" s="10" t="s">
        <v>63</v>
      </c>
      <c r="K218" s="15" t="s">
        <v>97</v>
      </c>
      <c r="L218" s="15"/>
    </row>
    <row r="219" ht="15">
      <c r="A219" s="6"/>
    </row>
    <row r="220" spans="1:12" ht="15">
      <c r="A220" s="6"/>
      <c r="D220" s="27"/>
      <c r="E220" s="109" t="s">
        <v>308</v>
      </c>
      <c r="F220" s="110"/>
      <c r="G220" s="110"/>
      <c r="H220" s="110"/>
      <c r="I220" s="110"/>
      <c r="J220" s="110"/>
      <c r="K220" s="110"/>
      <c r="L220" s="1"/>
    </row>
    <row r="221" spans="1:12" ht="15">
      <c r="A221" s="6"/>
      <c r="D221" s="27" t="s">
        <v>301</v>
      </c>
      <c r="E221" s="11" t="s">
        <v>193</v>
      </c>
      <c r="F221" s="12"/>
      <c r="G221" s="12"/>
      <c r="H221" s="13">
        <v>1</v>
      </c>
      <c r="I221" s="18"/>
      <c r="J221" s="18" t="s">
        <v>1</v>
      </c>
      <c r="K221" s="33" t="s">
        <v>194</v>
      </c>
      <c r="L221" s="15"/>
    </row>
    <row r="222" spans="1:12" ht="15">
      <c r="A222" s="6"/>
      <c r="D222" s="16">
        <v>1</v>
      </c>
      <c r="E222" s="15" t="s">
        <v>70</v>
      </c>
      <c r="F222" s="9">
        <v>1</v>
      </c>
      <c r="G222" s="9">
        <v>3</v>
      </c>
      <c r="H222" s="15" t="s">
        <v>5</v>
      </c>
      <c r="I222" s="14"/>
      <c r="J222" s="8"/>
      <c r="K222" s="15" t="s">
        <v>77</v>
      </c>
      <c r="L222" s="11" t="s">
        <v>301</v>
      </c>
    </row>
    <row r="223" spans="1:12" ht="15">
      <c r="A223" s="6"/>
      <c r="D223" s="16">
        <v>2</v>
      </c>
      <c r="E223" s="15" t="s">
        <v>302</v>
      </c>
      <c r="F223" s="9">
        <f>F222+G222</f>
        <v>4</v>
      </c>
      <c r="G223" s="9">
        <v>20</v>
      </c>
      <c r="H223" s="15" t="s">
        <v>5</v>
      </c>
      <c r="I223" s="8" t="s">
        <v>63</v>
      </c>
      <c r="J223" s="8" t="s">
        <v>222</v>
      </c>
      <c r="K223" s="17" t="s">
        <v>303</v>
      </c>
      <c r="L223" s="15"/>
    </row>
    <row r="224" spans="1:12" ht="15">
      <c r="A224" s="6"/>
      <c r="D224" s="28">
        <v>3</v>
      </c>
      <c r="E224" s="15" t="s">
        <v>304</v>
      </c>
      <c r="F224" s="9">
        <f>F223+G223</f>
        <v>24</v>
      </c>
      <c r="G224" s="9">
        <v>10</v>
      </c>
      <c r="H224" s="15" t="s">
        <v>271</v>
      </c>
      <c r="I224" s="10" t="s">
        <v>63</v>
      </c>
      <c r="J224" s="10" t="s">
        <v>63</v>
      </c>
      <c r="K224" s="17" t="s">
        <v>305</v>
      </c>
      <c r="L224" s="15" t="s">
        <v>270</v>
      </c>
    </row>
    <row r="225" ht="15">
      <c r="A225" s="6"/>
    </row>
    <row r="226" spans="1:12" ht="15">
      <c r="A226" s="6"/>
      <c r="D226" s="32"/>
      <c r="E226" s="111" t="s">
        <v>163</v>
      </c>
      <c r="F226" s="112"/>
      <c r="G226" s="112"/>
      <c r="H226" s="112"/>
      <c r="I226" s="112"/>
      <c r="J226" s="112"/>
      <c r="K226" s="112"/>
      <c r="L226" s="1"/>
    </row>
    <row r="227" spans="1:12" ht="15">
      <c r="A227" s="6"/>
      <c r="D227" s="27" t="s">
        <v>346</v>
      </c>
      <c r="E227" s="11" t="s">
        <v>160</v>
      </c>
      <c r="F227" s="12"/>
      <c r="G227" s="12"/>
      <c r="H227" s="13">
        <v>1</v>
      </c>
      <c r="I227" s="18"/>
      <c r="J227" s="18" t="s">
        <v>1</v>
      </c>
      <c r="K227" s="34" t="s">
        <v>152</v>
      </c>
      <c r="L227" s="15"/>
    </row>
    <row r="228" spans="1:12" ht="15">
      <c r="A228" s="6"/>
      <c r="D228" s="16">
        <v>1</v>
      </c>
      <c r="E228" s="15" t="s">
        <v>70</v>
      </c>
      <c r="F228" s="9">
        <v>1</v>
      </c>
      <c r="G228" s="9">
        <v>3</v>
      </c>
      <c r="H228" s="15" t="s">
        <v>5</v>
      </c>
      <c r="I228" s="14"/>
      <c r="J228" s="10" t="s">
        <v>1</v>
      </c>
      <c r="K228" s="15" t="s">
        <v>77</v>
      </c>
      <c r="L228" s="11" t="s">
        <v>346</v>
      </c>
    </row>
    <row r="229" spans="1:12" ht="15">
      <c r="A229" s="6"/>
      <c r="D229" s="16">
        <v>2</v>
      </c>
      <c r="E229" s="15" t="s">
        <v>171</v>
      </c>
      <c r="F229" s="9">
        <f>F228+G228</f>
        <v>4</v>
      </c>
      <c r="G229" s="9">
        <v>10</v>
      </c>
      <c r="H229" s="15" t="s">
        <v>5</v>
      </c>
      <c r="I229" s="10"/>
      <c r="J229" s="10" t="s">
        <v>1</v>
      </c>
      <c r="K229" s="15"/>
      <c r="L229" s="15"/>
    </row>
    <row r="230" spans="1:12" ht="15">
      <c r="A230" s="6"/>
      <c r="D230" s="16">
        <v>3</v>
      </c>
      <c r="E230" s="15" t="s">
        <v>172</v>
      </c>
      <c r="F230" s="9">
        <f>F229+G229</f>
        <v>14</v>
      </c>
      <c r="G230" s="9">
        <v>3</v>
      </c>
      <c r="H230" s="15" t="s">
        <v>56</v>
      </c>
      <c r="I230" s="10"/>
      <c r="J230" s="10" t="s">
        <v>1</v>
      </c>
      <c r="K230" s="15"/>
      <c r="L230" s="15"/>
    </row>
    <row r="231" spans="1:12" ht="15">
      <c r="A231" s="6"/>
      <c r="D231" s="16">
        <v>4</v>
      </c>
      <c r="E231" s="15" t="s">
        <v>173</v>
      </c>
      <c r="F231" s="9">
        <f>F230+G230</f>
        <v>17</v>
      </c>
      <c r="G231" s="9">
        <v>14</v>
      </c>
      <c r="H231" s="15" t="s">
        <v>4</v>
      </c>
      <c r="I231" s="10"/>
      <c r="J231" s="10" t="s">
        <v>1</v>
      </c>
      <c r="K231" s="15"/>
      <c r="L231" s="15"/>
    </row>
    <row r="232" ht="15">
      <c r="A232" s="6"/>
    </row>
    <row r="233" spans="1:12" ht="15">
      <c r="A233" s="6"/>
      <c r="D233" s="27"/>
      <c r="E233" s="109" t="s">
        <v>348</v>
      </c>
      <c r="F233" s="110"/>
      <c r="G233" s="110"/>
      <c r="H233" s="110"/>
      <c r="I233" s="110"/>
      <c r="J233" s="110"/>
      <c r="K233" s="110"/>
      <c r="L233" s="1"/>
    </row>
    <row r="234" spans="1:12" ht="15">
      <c r="A234" s="6"/>
      <c r="D234" s="27" t="s">
        <v>349</v>
      </c>
      <c r="E234" s="11" t="s">
        <v>350</v>
      </c>
      <c r="F234" s="12"/>
      <c r="G234" s="12"/>
      <c r="H234" s="13">
        <v>1</v>
      </c>
      <c r="I234" s="18"/>
      <c r="J234" s="18"/>
      <c r="K234" s="33" t="s">
        <v>358</v>
      </c>
      <c r="L234" s="15"/>
    </row>
    <row r="235" spans="1:12" ht="15">
      <c r="A235" s="6"/>
      <c r="D235" s="16">
        <v>1</v>
      </c>
      <c r="E235" s="15" t="s">
        <v>70</v>
      </c>
      <c r="F235" s="9">
        <v>1</v>
      </c>
      <c r="G235" s="9">
        <v>3</v>
      </c>
      <c r="H235" s="15" t="s">
        <v>5</v>
      </c>
      <c r="I235" s="14"/>
      <c r="J235" s="10"/>
      <c r="K235" s="15" t="s">
        <v>77</v>
      </c>
      <c r="L235" s="11" t="str">
        <f>D234</f>
        <v>DC3</v>
      </c>
    </row>
    <row r="236" spans="1:12" ht="15">
      <c r="A236" s="6"/>
      <c r="D236" s="28">
        <v>2</v>
      </c>
      <c r="E236" s="15" t="s">
        <v>348</v>
      </c>
      <c r="F236" s="9">
        <f>F235+G235</f>
        <v>4</v>
      </c>
      <c r="G236" s="9">
        <v>254</v>
      </c>
      <c r="H236" s="15" t="s">
        <v>5</v>
      </c>
      <c r="I236" s="10"/>
      <c r="J236" s="10"/>
      <c r="K236" s="15" t="s">
        <v>359</v>
      </c>
      <c r="L236" s="15"/>
    </row>
    <row r="237" ht="15">
      <c r="A237" s="6"/>
    </row>
    <row r="238" spans="1:12" ht="15">
      <c r="A238" s="6"/>
      <c r="D238" s="27"/>
      <c r="E238" s="109" t="s">
        <v>348</v>
      </c>
      <c r="F238" s="110"/>
      <c r="G238" s="110"/>
      <c r="H238" s="110"/>
      <c r="I238" s="110"/>
      <c r="J238" s="110"/>
      <c r="K238" s="110"/>
      <c r="L238" s="1"/>
    </row>
    <row r="239" spans="1:12" ht="15">
      <c r="A239" s="6"/>
      <c r="D239" s="27" t="s">
        <v>351</v>
      </c>
      <c r="E239" s="11" t="s">
        <v>350</v>
      </c>
      <c r="F239" s="12"/>
      <c r="G239" s="12"/>
      <c r="H239" s="13">
        <v>1</v>
      </c>
      <c r="I239" s="18"/>
      <c r="J239" s="18"/>
      <c r="K239" s="33" t="s">
        <v>358</v>
      </c>
      <c r="L239" s="15"/>
    </row>
    <row r="240" spans="1:12" ht="15">
      <c r="A240" s="6"/>
      <c r="D240" s="16">
        <v>1</v>
      </c>
      <c r="E240" s="15" t="s">
        <v>70</v>
      </c>
      <c r="F240" s="9">
        <v>1</v>
      </c>
      <c r="G240" s="9">
        <v>3</v>
      </c>
      <c r="H240" s="15" t="s">
        <v>5</v>
      </c>
      <c r="I240" s="14"/>
      <c r="J240" s="10"/>
      <c r="K240" s="15" t="s">
        <v>77</v>
      </c>
      <c r="L240" s="11" t="str">
        <f>D239</f>
        <v>DC4</v>
      </c>
    </row>
    <row r="241" spans="1:12" ht="15">
      <c r="A241" s="6"/>
      <c r="D241" s="28">
        <v>2</v>
      </c>
      <c r="E241" s="15" t="s">
        <v>348</v>
      </c>
      <c r="F241" s="9">
        <f>F240+G240</f>
        <v>4</v>
      </c>
      <c r="G241" s="9">
        <v>254</v>
      </c>
      <c r="H241" s="15" t="s">
        <v>5</v>
      </c>
      <c r="I241" s="10"/>
      <c r="J241" s="10"/>
      <c r="K241" s="15" t="s">
        <v>359</v>
      </c>
      <c r="L241" s="15"/>
    </row>
    <row r="242" ht="15">
      <c r="A242" s="6"/>
    </row>
    <row r="243" spans="1:12" ht="15">
      <c r="A243" s="6"/>
      <c r="D243" s="27"/>
      <c r="E243" s="109" t="s">
        <v>348</v>
      </c>
      <c r="F243" s="110"/>
      <c r="G243" s="110"/>
      <c r="H243" s="110"/>
      <c r="I243" s="110"/>
      <c r="J243" s="110"/>
      <c r="K243" s="110"/>
      <c r="L243" s="1"/>
    </row>
    <row r="244" spans="1:12" ht="15">
      <c r="A244" s="6"/>
      <c r="D244" s="27" t="s">
        <v>352</v>
      </c>
      <c r="E244" s="11" t="s">
        <v>350</v>
      </c>
      <c r="F244" s="12"/>
      <c r="G244" s="12"/>
      <c r="H244" s="13">
        <v>1</v>
      </c>
      <c r="I244" s="18"/>
      <c r="J244" s="18"/>
      <c r="K244" s="33" t="s">
        <v>358</v>
      </c>
      <c r="L244" s="15"/>
    </row>
    <row r="245" spans="1:12" ht="15">
      <c r="A245" s="6"/>
      <c r="D245" s="16">
        <v>1</v>
      </c>
      <c r="E245" s="15" t="s">
        <v>70</v>
      </c>
      <c r="F245" s="9">
        <v>1</v>
      </c>
      <c r="G245" s="9">
        <v>3</v>
      </c>
      <c r="H245" s="15" t="s">
        <v>5</v>
      </c>
      <c r="I245" s="14"/>
      <c r="J245" s="10"/>
      <c r="K245" s="15" t="s">
        <v>77</v>
      </c>
      <c r="L245" s="11" t="str">
        <f>D244</f>
        <v>DC5</v>
      </c>
    </row>
    <row r="246" spans="1:12" ht="15">
      <c r="A246" s="6"/>
      <c r="D246" s="28">
        <v>2</v>
      </c>
      <c r="E246" s="15" t="s">
        <v>348</v>
      </c>
      <c r="F246" s="9">
        <f>F245+G245</f>
        <v>4</v>
      </c>
      <c r="G246" s="9">
        <v>254</v>
      </c>
      <c r="H246" s="15" t="s">
        <v>5</v>
      </c>
      <c r="I246" s="10"/>
      <c r="J246" s="10"/>
      <c r="K246" s="15" t="s">
        <v>359</v>
      </c>
      <c r="L246" s="15"/>
    </row>
    <row r="247" ht="15">
      <c r="A247" s="6"/>
    </row>
    <row r="248" spans="1:12" ht="15">
      <c r="A248" s="6"/>
      <c r="D248" s="27"/>
      <c r="E248" s="109" t="s">
        <v>348</v>
      </c>
      <c r="F248" s="110"/>
      <c r="G248" s="110"/>
      <c r="H248" s="110"/>
      <c r="I248" s="110"/>
      <c r="J248" s="110"/>
      <c r="K248" s="110"/>
      <c r="L248" s="1"/>
    </row>
    <row r="249" spans="1:12" ht="15">
      <c r="A249" s="6"/>
      <c r="D249" s="27" t="s">
        <v>353</v>
      </c>
      <c r="E249" s="11" t="s">
        <v>350</v>
      </c>
      <c r="F249" s="12"/>
      <c r="G249" s="12"/>
      <c r="H249" s="13">
        <v>1</v>
      </c>
      <c r="I249" s="18"/>
      <c r="J249" s="18"/>
      <c r="K249" s="33" t="s">
        <v>358</v>
      </c>
      <c r="L249" s="15"/>
    </row>
    <row r="250" spans="1:12" ht="15">
      <c r="A250" s="6"/>
      <c r="D250" s="16">
        <v>1</v>
      </c>
      <c r="E250" s="15" t="s">
        <v>70</v>
      </c>
      <c r="F250" s="9">
        <v>1</v>
      </c>
      <c r="G250" s="9">
        <v>3</v>
      </c>
      <c r="H250" s="15" t="s">
        <v>5</v>
      </c>
      <c r="I250" s="14"/>
      <c r="J250" s="10"/>
      <c r="K250" s="15" t="s">
        <v>77</v>
      </c>
      <c r="L250" s="11" t="str">
        <f>D249</f>
        <v>DC6</v>
      </c>
    </row>
    <row r="251" spans="1:12" ht="15">
      <c r="A251" s="6"/>
      <c r="D251" s="28">
        <v>2</v>
      </c>
      <c r="E251" s="15" t="s">
        <v>348</v>
      </c>
      <c r="F251" s="9">
        <f>F250+G250</f>
        <v>4</v>
      </c>
      <c r="G251" s="9">
        <v>254</v>
      </c>
      <c r="H251" s="15" t="s">
        <v>5</v>
      </c>
      <c r="I251" s="10"/>
      <c r="J251" s="10"/>
      <c r="K251" s="15" t="s">
        <v>359</v>
      </c>
      <c r="L251" s="15"/>
    </row>
    <row r="252" ht="15">
      <c r="A252" s="6"/>
    </row>
    <row r="253" spans="1:12" ht="15">
      <c r="A253" s="6"/>
      <c r="D253" s="27"/>
      <c r="E253" s="109" t="s">
        <v>348</v>
      </c>
      <c r="F253" s="110"/>
      <c r="G253" s="110"/>
      <c r="H253" s="110"/>
      <c r="I253" s="110"/>
      <c r="J253" s="110"/>
      <c r="K253" s="110"/>
      <c r="L253" s="1"/>
    </row>
    <row r="254" spans="1:12" ht="15">
      <c r="A254" s="6"/>
      <c r="D254" s="27" t="s">
        <v>354</v>
      </c>
      <c r="E254" s="11" t="s">
        <v>350</v>
      </c>
      <c r="F254" s="12"/>
      <c r="G254" s="12"/>
      <c r="H254" s="13">
        <v>1</v>
      </c>
      <c r="I254" s="18"/>
      <c r="J254" s="18"/>
      <c r="K254" s="33" t="s">
        <v>358</v>
      </c>
      <c r="L254" s="15"/>
    </row>
    <row r="255" spans="1:12" ht="15">
      <c r="A255" s="6"/>
      <c r="D255" s="16">
        <v>1</v>
      </c>
      <c r="E255" s="15" t="s">
        <v>70</v>
      </c>
      <c r="F255" s="9">
        <v>1</v>
      </c>
      <c r="G255" s="9">
        <v>3</v>
      </c>
      <c r="H255" s="15" t="s">
        <v>5</v>
      </c>
      <c r="I255" s="14"/>
      <c r="J255" s="10"/>
      <c r="K255" s="15" t="s">
        <v>77</v>
      </c>
      <c r="L255" s="11" t="str">
        <f>D254</f>
        <v>DC7</v>
      </c>
    </row>
    <row r="256" spans="1:12" ht="15">
      <c r="A256" s="6"/>
      <c r="D256" s="28">
        <v>2</v>
      </c>
      <c r="E256" s="15" t="s">
        <v>348</v>
      </c>
      <c r="F256" s="9">
        <f>F255+G255</f>
        <v>4</v>
      </c>
      <c r="G256" s="9">
        <v>254</v>
      </c>
      <c r="H256" s="15" t="s">
        <v>5</v>
      </c>
      <c r="I256" s="10"/>
      <c r="J256" s="10"/>
      <c r="K256" s="15" t="s">
        <v>359</v>
      </c>
      <c r="L256" s="15"/>
    </row>
    <row r="257" ht="15">
      <c r="A257" s="6"/>
    </row>
    <row r="258" spans="1:12" ht="15">
      <c r="A258" s="6"/>
      <c r="D258" s="27"/>
      <c r="E258" s="109" t="s">
        <v>348</v>
      </c>
      <c r="F258" s="110"/>
      <c r="G258" s="110"/>
      <c r="H258" s="110"/>
      <c r="I258" s="110"/>
      <c r="J258" s="110"/>
      <c r="K258" s="110"/>
      <c r="L258" s="1"/>
    </row>
    <row r="259" spans="1:12" ht="15">
      <c r="A259" s="6"/>
      <c r="D259" s="27" t="s">
        <v>355</v>
      </c>
      <c r="E259" s="11" t="s">
        <v>350</v>
      </c>
      <c r="F259" s="12"/>
      <c r="G259" s="12"/>
      <c r="H259" s="13">
        <v>1</v>
      </c>
      <c r="I259" s="18"/>
      <c r="J259" s="18"/>
      <c r="K259" s="33" t="s">
        <v>358</v>
      </c>
      <c r="L259" s="15"/>
    </row>
    <row r="260" spans="1:12" ht="15">
      <c r="A260" s="6"/>
      <c r="D260" s="16">
        <v>1</v>
      </c>
      <c r="E260" s="15" t="s">
        <v>70</v>
      </c>
      <c r="F260" s="9">
        <v>1</v>
      </c>
      <c r="G260" s="9">
        <v>3</v>
      </c>
      <c r="H260" s="15" t="s">
        <v>5</v>
      </c>
      <c r="I260" s="14"/>
      <c r="J260" s="10"/>
      <c r="K260" s="15" t="s">
        <v>77</v>
      </c>
      <c r="L260" s="11" t="str">
        <f>D259</f>
        <v>DC8</v>
      </c>
    </row>
    <row r="261" spans="1:12" ht="15">
      <c r="A261" s="6"/>
      <c r="D261" s="28">
        <v>2</v>
      </c>
      <c r="E261" s="15" t="s">
        <v>348</v>
      </c>
      <c r="F261" s="9">
        <f>F260+G260</f>
        <v>4</v>
      </c>
      <c r="G261" s="9">
        <v>254</v>
      </c>
      <c r="H261" s="15" t="s">
        <v>5</v>
      </c>
      <c r="I261" s="10"/>
      <c r="J261" s="10"/>
      <c r="K261" s="15" t="s">
        <v>359</v>
      </c>
      <c r="L261" s="15"/>
    </row>
    <row r="263" spans="4:12" ht="15">
      <c r="D263" s="27"/>
      <c r="E263" s="109" t="s">
        <v>348</v>
      </c>
      <c r="F263" s="110"/>
      <c r="G263" s="110"/>
      <c r="H263" s="110"/>
      <c r="I263" s="110"/>
      <c r="J263" s="110"/>
      <c r="K263" s="110"/>
      <c r="L263" s="1"/>
    </row>
    <row r="264" spans="4:12" ht="15">
      <c r="D264" s="27" t="s">
        <v>357</v>
      </c>
      <c r="E264" s="11" t="s">
        <v>356</v>
      </c>
      <c r="F264" s="12"/>
      <c r="G264" s="12"/>
      <c r="H264" s="13">
        <v>1</v>
      </c>
      <c r="I264" s="18"/>
      <c r="J264" s="18"/>
      <c r="K264" s="33" t="s">
        <v>360</v>
      </c>
      <c r="L264" s="15"/>
    </row>
    <row r="265" spans="4:12" ht="15">
      <c r="D265" s="16">
        <v>1</v>
      </c>
      <c r="E265" s="15" t="s">
        <v>70</v>
      </c>
      <c r="F265" s="9">
        <v>1</v>
      </c>
      <c r="G265" s="9">
        <v>3</v>
      </c>
      <c r="H265" s="15" t="s">
        <v>5</v>
      </c>
      <c r="I265" s="14"/>
      <c r="J265" s="10"/>
      <c r="K265" s="15" t="s">
        <v>77</v>
      </c>
      <c r="L265" s="11" t="str">
        <f>D264</f>
        <v>C03</v>
      </c>
    </row>
    <row r="266" spans="4:12" ht="15">
      <c r="D266" s="28">
        <v>2</v>
      </c>
      <c r="E266" s="15" t="s">
        <v>348</v>
      </c>
      <c r="F266" s="9">
        <f>F265+G265</f>
        <v>4</v>
      </c>
      <c r="G266" s="9">
        <v>254</v>
      </c>
      <c r="H266" s="15" t="s">
        <v>5</v>
      </c>
      <c r="I266" s="10"/>
      <c r="J266" s="10"/>
      <c r="K266" s="15" t="s">
        <v>359</v>
      </c>
      <c r="L266" s="15"/>
    </row>
    <row r="268" spans="4:12" ht="15">
      <c r="D268" s="27"/>
      <c r="E268" s="109" t="s">
        <v>348</v>
      </c>
      <c r="F268" s="110"/>
      <c r="G268" s="110"/>
      <c r="H268" s="110"/>
      <c r="I268" s="110"/>
      <c r="J268" s="110"/>
      <c r="K268" s="110"/>
      <c r="L268" s="1"/>
    </row>
    <row r="269" spans="4:12" ht="15">
      <c r="D269" s="27" t="s">
        <v>361</v>
      </c>
      <c r="E269" s="11" t="s">
        <v>356</v>
      </c>
      <c r="F269" s="12"/>
      <c r="G269" s="12"/>
      <c r="H269" s="13">
        <v>1</v>
      </c>
      <c r="I269" s="18"/>
      <c r="J269" s="18"/>
      <c r="K269" s="33" t="s">
        <v>360</v>
      </c>
      <c r="L269" s="15"/>
    </row>
    <row r="270" spans="4:12" ht="15">
      <c r="D270" s="16">
        <v>1</v>
      </c>
      <c r="E270" s="15" t="s">
        <v>70</v>
      </c>
      <c r="F270" s="9">
        <v>1</v>
      </c>
      <c r="G270" s="9">
        <v>3</v>
      </c>
      <c r="H270" s="15" t="s">
        <v>5</v>
      </c>
      <c r="I270" s="14"/>
      <c r="J270" s="10"/>
      <c r="K270" s="15" t="s">
        <v>77</v>
      </c>
      <c r="L270" s="11" t="str">
        <f>D269</f>
        <v>C04</v>
      </c>
    </row>
    <row r="271" spans="4:12" ht="15">
      <c r="D271" s="28">
        <v>2</v>
      </c>
      <c r="E271" s="15" t="s">
        <v>348</v>
      </c>
      <c r="F271" s="9">
        <f>F270+G270</f>
        <v>4</v>
      </c>
      <c r="G271" s="9">
        <v>254</v>
      </c>
      <c r="H271" s="15" t="s">
        <v>5</v>
      </c>
      <c r="I271" s="10"/>
      <c r="J271" s="10"/>
      <c r="K271" s="15" t="s">
        <v>359</v>
      </c>
      <c r="L271" s="15"/>
    </row>
    <row r="273" spans="4:12" ht="15">
      <c r="D273" s="27"/>
      <c r="E273" s="109" t="s">
        <v>348</v>
      </c>
      <c r="F273" s="110"/>
      <c r="G273" s="110"/>
      <c r="H273" s="110"/>
      <c r="I273" s="110"/>
      <c r="J273" s="110"/>
      <c r="K273" s="110"/>
      <c r="L273" s="1"/>
    </row>
    <row r="274" spans="4:12" ht="15">
      <c r="D274" s="27" t="s">
        <v>362</v>
      </c>
      <c r="E274" s="11" t="s">
        <v>356</v>
      </c>
      <c r="F274" s="12"/>
      <c r="G274" s="12"/>
      <c r="H274" s="13">
        <v>1</v>
      </c>
      <c r="I274" s="18"/>
      <c r="J274" s="18"/>
      <c r="K274" s="33" t="s">
        <v>360</v>
      </c>
      <c r="L274" s="15"/>
    </row>
    <row r="275" spans="4:12" ht="15">
      <c r="D275" s="16">
        <v>1</v>
      </c>
      <c r="E275" s="15" t="s">
        <v>70</v>
      </c>
      <c r="F275" s="9">
        <v>1</v>
      </c>
      <c r="G275" s="9">
        <v>3</v>
      </c>
      <c r="H275" s="15" t="s">
        <v>5</v>
      </c>
      <c r="I275" s="14"/>
      <c r="J275" s="10"/>
      <c r="K275" s="15" t="s">
        <v>77</v>
      </c>
      <c r="L275" s="11" t="str">
        <f>D274</f>
        <v>C05</v>
      </c>
    </row>
    <row r="276" spans="4:12" ht="15">
      <c r="D276" s="28">
        <v>2</v>
      </c>
      <c r="E276" s="15" t="s">
        <v>348</v>
      </c>
      <c r="F276" s="9">
        <f>F275+G275</f>
        <v>4</v>
      </c>
      <c r="G276" s="9">
        <v>254</v>
      </c>
      <c r="H276" s="15" t="s">
        <v>5</v>
      </c>
      <c r="I276" s="10"/>
      <c r="J276" s="10"/>
      <c r="K276" s="15" t="s">
        <v>359</v>
      </c>
      <c r="L276" s="15"/>
    </row>
    <row r="278" spans="4:12" ht="15">
      <c r="D278" s="27"/>
      <c r="E278" s="109" t="s">
        <v>348</v>
      </c>
      <c r="F278" s="110"/>
      <c r="G278" s="110"/>
      <c r="H278" s="110"/>
      <c r="I278" s="110"/>
      <c r="J278" s="110"/>
      <c r="K278" s="110"/>
      <c r="L278" s="1"/>
    </row>
    <row r="279" spans="4:12" ht="15">
      <c r="D279" s="27" t="s">
        <v>363</v>
      </c>
      <c r="E279" s="11" t="s">
        <v>356</v>
      </c>
      <c r="F279" s="12"/>
      <c r="G279" s="12"/>
      <c r="H279" s="13">
        <v>1</v>
      </c>
      <c r="I279" s="18"/>
      <c r="J279" s="18"/>
      <c r="K279" s="33" t="s">
        <v>360</v>
      </c>
      <c r="L279" s="15"/>
    </row>
    <row r="280" spans="4:12" ht="15">
      <c r="D280" s="16">
        <v>1</v>
      </c>
      <c r="E280" s="15" t="s">
        <v>70</v>
      </c>
      <c r="F280" s="9">
        <v>1</v>
      </c>
      <c r="G280" s="9">
        <v>3</v>
      </c>
      <c r="H280" s="15" t="s">
        <v>5</v>
      </c>
      <c r="I280" s="14"/>
      <c r="J280" s="10"/>
      <c r="K280" s="15" t="s">
        <v>77</v>
      </c>
      <c r="L280" s="11" t="str">
        <f>D279</f>
        <v>C06</v>
      </c>
    </row>
    <row r="281" spans="4:12" ht="15">
      <c r="D281" s="28">
        <v>2</v>
      </c>
      <c r="E281" s="15" t="s">
        <v>348</v>
      </c>
      <c r="F281" s="9">
        <f>F280+G280</f>
        <v>4</v>
      </c>
      <c r="G281" s="9">
        <v>254</v>
      </c>
      <c r="H281" s="15" t="s">
        <v>5</v>
      </c>
      <c r="I281" s="10"/>
      <c r="J281" s="10"/>
      <c r="K281" s="15" t="s">
        <v>359</v>
      </c>
      <c r="L281" s="15"/>
    </row>
    <row r="283" spans="4:12" ht="15">
      <c r="D283" s="27"/>
      <c r="E283" s="109" t="s">
        <v>348</v>
      </c>
      <c r="F283" s="110"/>
      <c r="G283" s="110"/>
      <c r="H283" s="110"/>
      <c r="I283" s="110"/>
      <c r="J283" s="110"/>
      <c r="K283" s="110"/>
      <c r="L283" s="1"/>
    </row>
    <row r="284" spans="4:12" ht="15">
      <c r="D284" s="27" t="s">
        <v>364</v>
      </c>
      <c r="E284" s="11" t="s">
        <v>356</v>
      </c>
      <c r="F284" s="12"/>
      <c r="G284" s="12"/>
      <c r="H284" s="13">
        <v>1</v>
      </c>
      <c r="I284" s="18"/>
      <c r="J284" s="18"/>
      <c r="K284" s="33" t="s">
        <v>360</v>
      </c>
      <c r="L284" s="15"/>
    </row>
    <row r="285" spans="4:12" ht="15">
      <c r="D285" s="16">
        <v>1</v>
      </c>
      <c r="E285" s="15" t="s">
        <v>70</v>
      </c>
      <c r="F285" s="9">
        <v>1</v>
      </c>
      <c r="G285" s="9">
        <v>3</v>
      </c>
      <c r="H285" s="15" t="s">
        <v>5</v>
      </c>
      <c r="I285" s="14"/>
      <c r="J285" s="10"/>
      <c r="K285" s="15" t="s">
        <v>77</v>
      </c>
      <c r="L285" s="11" t="str">
        <f>D284</f>
        <v>C07</v>
      </c>
    </row>
    <row r="286" spans="4:12" ht="15">
      <c r="D286" s="28">
        <v>2</v>
      </c>
      <c r="E286" s="15" t="s">
        <v>348</v>
      </c>
      <c r="F286" s="9">
        <f>F285+G285</f>
        <v>4</v>
      </c>
      <c r="G286" s="9">
        <v>254</v>
      </c>
      <c r="H286" s="15" t="s">
        <v>5</v>
      </c>
      <c r="I286" s="10"/>
      <c r="J286" s="10"/>
      <c r="K286" s="15" t="s">
        <v>359</v>
      </c>
      <c r="L286" s="15"/>
    </row>
    <row r="288" spans="4:12" ht="15">
      <c r="D288" s="27"/>
      <c r="E288" s="109" t="s">
        <v>348</v>
      </c>
      <c r="F288" s="110"/>
      <c r="G288" s="110"/>
      <c r="H288" s="110"/>
      <c r="I288" s="110"/>
      <c r="J288" s="110"/>
      <c r="K288" s="110"/>
      <c r="L288" s="1"/>
    </row>
    <row r="289" spans="4:12" ht="15">
      <c r="D289" s="27" t="s">
        <v>365</v>
      </c>
      <c r="E289" s="11" t="s">
        <v>356</v>
      </c>
      <c r="F289" s="12"/>
      <c r="G289" s="12"/>
      <c r="H289" s="13">
        <v>1</v>
      </c>
      <c r="I289" s="18"/>
      <c r="J289" s="18"/>
      <c r="K289" s="33" t="s">
        <v>360</v>
      </c>
      <c r="L289" s="15"/>
    </row>
    <row r="290" spans="4:12" ht="15">
      <c r="D290" s="16">
        <v>1</v>
      </c>
      <c r="E290" s="15" t="s">
        <v>70</v>
      </c>
      <c r="F290" s="9">
        <v>1</v>
      </c>
      <c r="G290" s="9">
        <v>3</v>
      </c>
      <c r="H290" s="15" t="s">
        <v>5</v>
      </c>
      <c r="I290" s="14"/>
      <c r="J290" s="10"/>
      <c r="K290" s="15" t="s">
        <v>77</v>
      </c>
      <c r="L290" s="11" t="str">
        <f>D289</f>
        <v>C08</v>
      </c>
    </row>
    <row r="291" spans="4:12" ht="15">
      <c r="D291" s="28">
        <v>2</v>
      </c>
      <c r="E291" s="15" t="s">
        <v>348</v>
      </c>
      <c r="F291" s="9">
        <f>F290+G290</f>
        <v>4</v>
      </c>
      <c r="G291" s="9">
        <v>254</v>
      </c>
      <c r="H291" s="15" t="s">
        <v>5</v>
      </c>
      <c r="I291" s="10"/>
      <c r="J291" s="10"/>
      <c r="K291" s="15" t="s">
        <v>359</v>
      </c>
      <c r="L291" s="15"/>
    </row>
    <row r="293" spans="4:12" ht="15">
      <c r="D293" s="27"/>
      <c r="E293" s="109" t="s">
        <v>348</v>
      </c>
      <c r="F293" s="110"/>
      <c r="G293" s="110"/>
      <c r="H293" s="110"/>
      <c r="I293" s="110"/>
      <c r="J293" s="110"/>
      <c r="K293" s="110"/>
      <c r="L293" s="1"/>
    </row>
    <row r="294" spans="4:12" ht="15">
      <c r="D294" s="27" t="s">
        <v>366</v>
      </c>
      <c r="E294" s="11" t="s">
        <v>356</v>
      </c>
      <c r="F294" s="12"/>
      <c r="G294" s="12"/>
      <c r="H294" s="13">
        <v>1</v>
      </c>
      <c r="I294" s="18"/>
      <c r="J294" s="18"/>
      <c r="K294" s="33" t="s">
        <v>360</v>
      </c>
      <c r="L294" s="15"/>
    </row>
    <row r="295" spans="4:12" ht="15">
      <c r="D295" s="16">
        <v>1</v>
      </c>
      <c r="E295" s="15" t="s">
        <v>70</v>
      </c>
      <c r="F295" s="9">
        <v>1</v>
      </c>
      <c r="G295" s="9">
        <v>3</v>
      </c>
      <c r="H295" s="15" t="s">
        <v>5</v>
      </c>
      <c r="I295" s="14"/>
      <c r="J295" s="10"/>
      <c r="K295" s="15" t="s">
        <v>77</v>
      </c>
      <c r="L295" s="11" t="str">
        <f>D294</f>
        <v>C09</v>
      </c>
    </row>
    <row r="296" spans="4:12" ht="15">
      <c r="D296" s="28">
        <v>2</v>
      </c>
      <c r="E296" s="15" t="s">
        <v>348</v>
      </c>
      <c r="F296" s="9">
        <f>F295+G295</f>
        <v>4</v>
      </c>
      <c r="G296" s="9">
        <v>254</v>
      </c>
      <c r="H296" s="15" t="s">
        <v>5</v>
      </c>
      <c r="I296" s="10"/>
      <c r="J296" s="10"/>
      <c r="K296" s="15" t="s">
        <v>359</v>
      </c>
      <c r="L296" s="15"/>
    </row>
    <row r="298" spans="4:12" ht="15">
      <c r="D298" s="27"/>
      <c r="E298" s="109" t="s">
        <v>348</v>
      </c>
      <c r="F298" s="110"/>
      <c r="G298" s="110"/>
      <c r="H298" s="110"/>
      <c r="I298" s="110"/>
      <c r="J298" s="110"/>
      <c r="K298" s="110"/>
      <c r="L298" s="1"/>
    </row>
    <row r="299" spans="4:12" ht="15">
      <c r="D299" s="27" t="s">
        <v>367</v>
      </c>
      <c r="E299" s="11" t="s">
        <v>356</v>
      </c>
      <c r="F299" s="12"/>
      <c r="G299" s="12"/>
      <c r="H299" s="13">
        <v>1</v>
      </c>
      <c r="I299" s="18"/>
      <c r="J299" s="18"/>
      <c r="K299" s="33" t="s">
        <v>360</v>
      </c>
      <c r="L299" s="15"/>
    </row>
    <row r="300" spans="4:12" ht="15">
      <c r="D300" s="16">
        <v>1</v>
      </c>
      <c r="E300" s="15" t="s">
        <v>70</v>
      </c>
      <c r="F300" s="9">
        <v>1</v>
      </c>
      <c r="G300" s="9">
        <v>3</v>
      </c>
      <c r="H300" s="15" t="s">
        <v>5</v>
      </c>
      <c r="I300" s="14"/>
      <c r="J300" s="10"/>
      <c r="K300" s="15" t="s">
        <v>77</v>
      </c>
      <c r="L300" s="11" t="str">
        <f>D299</f>
        <v>C10</v>
      </c>
    </row>
    <row r="301" spans="4:12" ht="15">
      <c r="D301" s="28">
        <v>2</v>
      </c>
      <c r="E301" s="15" t="s">
        <v>348</v>
      </c>
      <c r="F301" s="9">
        <f>F300+G300</f>
        <v>4</v>
      </c>
      <c r="G301" s="9">
        <v>254</v>
      </c>
      <c r="H301" s="15" t="s">
        <v>5</v>
      </c>
      <c r="I301" s="10"/>
      <c r="J301" s="10"/>
      <c r="K301" s="15" t="s">
        <v>359</v>
      </c>
      <c r="L301" s="15"/>
    </row>
    <row r="303" spans="4:12" ht="15">
      <c r="D303" s="27"/>
      <c r="E303" s="109" t="s">
        <v>348</v>
      </c>
      <c r="F303" s="110"/>
      <c r="G303" s="110"/>
      <c r="H303" s="110"/>
      <c r="I303" s="110"/>
      <c r="J303" s="110"/>
      <c r="K303" s="110"/>
      <c r="L303" s="1"/>
    </row>
    <row r="304" spans="4:12" ht="15">
      <c r="D304" s="27" t="s">
        <v>368</v>
      </c>
      <c r="E304" s="11" t="s">
        <v>356</v>
      </c>
      <c r="F304" s="12"/>
      <c r="G304" s="12"/>
      <c r="H304" s="13">
        <v>1</v>
      </c>
      <c r="I304" s="18"/>
      <c r="J304" s="18"/>
      <c r="K304" s="33" t="s">
        <v>360</v>
      </c>
      <c r="L304" s="15"/>
    </row>
    <row r="305" spans="4:12" ht="15">
      <c r="D305" s="16">
        <v>1</v>
      </c>
      <c r="E305" s="15" t="s">
        <v>70</v>
      </c>
      <c r="F305" s="9">
        <v>1</v>
      </c>
      <c r="G305" s="9">
        <v>3</v>
      </c>
      <c r="H305" s="15" t="s">
        <v>5</v>
      </c>
      <c r="I305" s="14"/>
      <c r="J305" s="10"/>
      <c r="K305" s="15" t="s">
        <v>77</v>
      </c>
      <c r="L305" s="11" t="str">
        <f>D304</f>
        <v>C11</v>
      </c>
    </row>
    <row r="306" spans="4:12" ht="15">
      <c r="D306" s="28">
        <v>2</v>
      </c>
      <c r="E306" s="15" t="s">
        <v>348</v>
      </c>
      <c r="F306" s="9">
        <f>F305+G305</f>
        <v>4</v>
      </c>
      <c r="G306" s="9">
        <v>254</v>
      </c>
      <c r="H306" s="15" t="s">
        <v>5</v>
      </c>
      <c r="I306" s="10"/>
      <c r="J306" s="10"/>
      <c r="K306" s="15" t="s">
        <v>359</v>
      </c>
      <c r="L306" s="15"/>
    </row>
    <row r="308" spans="4:12" ht="15">
      <c r="D308" s="27"/>
      <c r="E308" s="109" t="s">
        <v>348</v>
      </c>
      <c r="F308" s="110"/>
      <c r="G308" s="110"/>
      <c r="H308" s="110"/>
      <c r="I308" s="110"/>
      <c r="J308" s="110"/>
      <c r="K308" s="110"/>
      <c r="L308" s="1"/>
    </row>
    <row r="309" spans="4:12" ht="15">
      <c r="D309" s="27" t="s">
        <v>369</v>
      </c>
      <c r="E309" s="11" t="s">
        <v>356</v>
      </c>
      <c r="F309" s="12"/>
      <c r="G309" s="12"/>
      <c r="H309" s="13">
        <v>1</v>
      </c>
      <c r="I309" s="18"/>
      <c r="J309" s="18"/>
      <c r="K309" s="33" t="s">
        <v>360</v>
      </c>
      <c r="L309" s="15"/>
    </row>
    <row r="310" spans="4:12" ht="15">
      <c r="D310" s="16">
        <v>1</v>
      </c>
      <c r="E310" s="15" t="s">
        <v>70</v>
      </c>
      <c r="F310" s="9">
        <v>1</v>
      </c>
      <c r="G310" s="9">
        <v>3</v>
      </c>
      <c r="H310" s="15" t="s">
        <v>5</v>
      </c>
      <c r="I310" s="14"/>
      <c r="J310" s="10"/>
      <c r="K310" s="15" t="s">
        <v>77</v>
      </c>
      <c r="L310" s="11" t="str">
        <f>D309</f>
        <v>C12</v>
      </c>
    </row>
    <row r="311" spans="4:12" ht="15">
      <c r="D311" s="28">
        <v>2</v>
      </c>
      <c r="E311" s="15" t="s">
        <v>348</v>
      </c>
      <c r="F311" s="9">
        <f>F310+G310</f>
        <v>4</v>
      </c>
      <c r="G311" s="9">
        <v>254</v>
      </c>
      <c r="H311" s="15" t="s">
        <v>5</v>
      </c>
      <c r="I311" s="10"/>
      <c r="J311" s="10"/>
      <c r="K311" s="15" t="s">
        <v>359</v>
      </c>
      <c r="L311" s="15"/>
    </row>
    <row r="313" spans="4:12" ht="15">
      <c r="D313" s="27"/>
      <c r="E313" s="109" t="s">
        <v>348</v>
      </c>
      <c r="F313" s="110"/>
      <c r="G313" s="110"/>
      <c r="H313" s="110"/>
      <c r="I313" s="110"/>
      <c r="J313" s="110"/>
      <c r="K313" s="110"/>
      <c r="L313" s="1"/>
    </row>
    <row r="314" spans="4:12" ht="15">
      <c r="D314" s="27" t="s">
        <v>370</v>
      </c>
      <c r="E314" s="11" t="s">
        <v>356</v>
      </c>
      <c r="F314" s="12"/>
      <c r="G314" s="12"/>
      <c r="H314" s="13">
        <v>1</v>
      </c>
      <c r="I314" s="18"/>
      <c r="J314" s="18"/>
      <c r="K314" s="33" t="s">
        <v>360</v>
      </c>
      <c r="L314" s="15"/>
    </row>
    <row r="315" spans="4:12" ht="15">
      <c r="D315" s="16">
        <v>1</v>
      </c>
      <c r="E315" s="15" t="s">
        <v>70</v>
      </c>
      <c r="F315" s="9">
        <v>1</v>
      </c>
      <c r="G315" s="9">
        <v>3</v>
      </c>
      <c r="H315" s="15" t="s">
        <v>5</v>
      </c>
      <c r="I315" s="14"/>
      <c r="J315" s="10"/>
      <c r="K315" s="15" t="s">
        <v>77</v>
      </c>
      <c r="L315" s="11" t="str">
        <f>D314</f>
        <v>C13</v>
      </c>
    </row>
    <row r="316" spans="4:12" ht="15">
      <c r="D316" s="28">
        <v>2</v>
      </c>
      <c r="E316" s="15" t="s">
        <v>348</v>
      </c>
      <c r="F316" s="9">
        <f>F315+G315</f>
        <v>4</v>
      </c>
      <c r="G316" s="9">
        <v>254</v>
      </c>
      <c r="H316" s="15" t="s">
        <v>5</v>
      </c>
      <c r="I316" s="10"/>
      <c r="J316" s="10"/>
      <c r="K316" s="15" t="s">
        <v>359</v>
      </c>
      <c r="L316" s="15"/>
    </row>
    <row r="318" spans="4:12" ht="15">
      <c r="D318" s="27"/>
      <c r="E318" s="109" t="s">
        <v>348</v>
      </c>
      <c r="F318" s="110"/>
      <c r="G318" s="110"/>
      <c r="H318" s="110"/>
      <c r="I318" s="110"/>
      <c r="J318" s="110"/>
      <c r="K318" s="110"/>
      <c r="L318" s="1"/>
    </row>
    <row r="319" spans="4:12" ht="15">
      <c r="D319" s="27" t="s">
        <v>371</v>
      </c>
      <c r="E319" s="11" t="s">
        <v>356</v>
      </c>
      <c r="F319" s="12"/>
      <c r="G319" s="12"/>
      <c r="H319" s="13">
        <v>1</v>
      </c>
      <c r="I319" s="18"/>
      <c r="J319" s="18"/>
      <c r="K319" s="33" t="s">
        <v>360</v>
      </c>
      <c r="L319" s="15"/>
    </row>
    <row r="320" spans="4:12" ht="15">
      <c r="D320" s="16">
        <v>1</v>
      </c>
      <c r="E320" s="15" t="s">
        <v>70</v>
      </c>
      <c r="F320" s="9">
        <v>1</v>
      </c>
      <c r="G320" s="9">
        <v>3</v>
      </c>
      <c r="H320" s="15" t="s">
        <v>5</v>
      </c>
      <c r="I320" s="14"/>
      <c r="J320" s="10"/>
      <c r="K320" s="15" t="s">
        <v>77</v>
      </c>
      <c r="L320" s="11" t="str">
        <f>D319</f>
        <v>C14</v>
      </c>
    </row>
    <row r="321" spans="4:12" ht="15">
      <c r="D321" s="28">
        <v>2</v>
      </c>
      <c r="E321" s="15" t="s">
        <v>348</v>
      </c>
      <c r="F321" s="9">
        <f>F320+G320</f>
        <v>4</v>
      </c>
      <c r="G321" s="9">
        <v>254</v>
      </c>
      <c r="H321" s="15" t="s">
        <v>5</v>
      </c>
      <c r="I321" s="10"/>
      <c r="J321" s="10"/>
      <c r="K321" s="15" t="s">
        <v>359</v>
      </c>
      <c r="L321" s="15"/>
    </row>
    <row r="323" spans="4:12" ht="15">
      <c r="D323" s="27"/>
      <c r="E323" s="109" t="s">
        <v>348</v>
      </c>
      <c r="F323" s="110"/>
      <c r="G323" s="110"/>
      <c r="H323" s="110"/>
      <c r="I323" s="110"/>
      <c r="J323" s="110"/>
      <c r="K323" s="110"/>
      <c r="L323" s="1"/>
    </row>
    <row r="324" spans="4:12" ht="15">
      <c r="D324" s="27" t="s">
        <v>372</v>
      </c>
      <c r="E324" s="11" t="s">
        <v>356</v>
      </c>
      <c r="F324" s="12"/>
      <c r="G324" s="12"/>
      <c r="H324" s="13">
        <v>1</v>
      </c>
      <c r="I324" s="18"/>
      <c r="J324" s="18"/>
      <c r="K324" s="33" t="s">
        <v>360</v>
      </c>
      <c r="L324" s="15"/>
    </row>
    <row r="325" spans="4:12" ht="15">
      <c r="D325" s="16">
        <v>1</v>
      </c>
      <c r="E325" s="15" t="s">
        <v>70</v>
      </c>
      <c r="F325" s="9">
        <v>1</v>
      </c>
      <c r="G325" s="9">
        <v>3</v>
      </c>
      <c r="H325" s="15" t="s">
        <v>5</v>
      </c>
      <c r="I325" s="14"/>
      <c r="J325" s="10"/>
      <c r="K325" s="15" t="s">
        <v>77</v>
      </c>
      <c r="L325" s="11" t="str">
        <f>D324</f>
        <v>C16</v>
      </c>
    </row>
    <row r="326" spans="4:12" ht="15">
      <c r="D326" s="28">
        <v>2</v>
      </c>
      <c r="E326" s="15" t="s">
        <v>348</v>
      </c>
      <c r="F326" s="9">
        <f>F325+G325</f>
        <v>4</v>
      </c>
      <c r="G326" s="9">
        <v>254</v>
      </c>
      <c r="H326" s="15" t="s">
        <v>5</v>
      </c>
      <c r="I326" s="10"/>
      <c r="J326" s="10"/>
      <c r="K326" s="15" t="s">
        <v>359</v>
      </c>
      <c r="L326" s="15"/>
    </row>
    <row r="328" spans="4:12" ht="15">
      <c r="D328" s="27"/>
      <c r="E328" s="109" t="s">
        <v>348</v>
      </c>
      <c r="F328" s="110"/>
      <c r="G328" s="110"/>
      <c r="H328" s="110"/>
      <c r="I328" s="110"/>
      <c r="J328" s="110"/>
      <c r="K328" s="110"/>
      <c r="L328" s="1"/>
    </row>
    <row r="329" spans="4:12" ht="15">
      <c r="D329" s="27" t="s">
        <v>373</v>
      </c>
      <c r="E329" s="11" t="s">
        <v>356</v>
      </c>
      <c r="F329" s="12"/>
      <c r="G329" s="12"/>
      <c r="H329" s="13">
        <v>1</v>
      </c>
      <c r="I329" s="18"/>
      <c r="J329" s="18"/>
      <c r="K329" s="33" t="s">
        <v>360</v>
      </c>
      <c r="L329" s="15"/>
    </row>
    <row r="330" spans="4:12" ht="15">
      <c r="D330" s="16">
        <v>1</v>
      </c>
      <c r="E330" s="15" t="s">
        <v>70</v>
      </c>
      <c r="F330" s="9">
        <v>1</v>
      </c>
      <c r="G330" s="9">
        <v>3</v>
      </c>
      <c r="H330" s="15" t="s">
        <v>5</v>
      </c>
      <c r="I330" s="14"/>
      <c r="J330" s="10"/>
      <c r="K330" s="15" t="s">
        <v>77</v>
      </c>
      <c r="L330" s="11" t="str">
        <f>D329</f>
        <v>C17</v>
      </c>
    </row>
    <row r="331" spans="4:12" ht="15">
      <c r="D331" s="28">
        <v>2</v>
      </c>
      <c r="E331" s="15" t="s">
        <v>348</v>
      </c>
      <c r="F331" s="9">
        <f>F330+G330</f>
        <v>4</v>
      </c>
      <c r="G331" s="9">
        <v>254</v>
      </c>
      <c r="H331" s="15" t="s">
        <v>5</v>
      </c>
      <c r="I331" s="10"/>
      <c r="J331" s="10"/>
      <c r="K331" s="15" t="s">
        <v>359</v>
      </c>
      <c r="L331" s="15"/>
    </row>
    <row r="333" spans="4:12" ht="15">
      <c r="D333" s="27"/>
      <c r="E333" s="109" t="s">
        <v>348</v>
      </c>
      <c r="F333" s="110"/>
      <c r="G333" s="110"/>
      <c r="H333" s="110"/>
      <c r="I333" s="110"/>
      <c r="J333" s="110"/>
      <c r="K333" s="110"/>
      <c r="L333" s="1"/>
    </row>
    <row r="334" spans="4:12" ht="15">
      <c r="D334" s="27" t="s">
        <v>374</v>
      </c>
      <c r="E334" s="11" t="s">
        <v>356</v>
      </c>
      <c r="F334" s="12"/>
      <c r="G334" s="12"/>
      <c r="H334" s="13">
        <v>1</v>
      </c>
      <c r="I334" s="18"/>
      <c r="J334" s="18"/>
      <c r="K334" s="33" t="s">
        <v>360</v>
      </c>
      <c r="L334" s="15"/>
    </row>
    <row r="335" spans="4:12" ht="15">
      <c r="D335" s="16">
        <v>1</v>
      </c>
      <c r="E335" s="15" t="s">
        <v>70</v>
      </c>
      <c r="F335" s="9">
        <v>1</v>
      </c>
      <c r="G335" s="9">
        <v>3</v>
      </c>
      <c r="H335" s="15" t="s">
        <v>5</v>
      </c>
      <c r="I335" s="14"/>
      <c r="J335" s="10"/>
      <c r="K335" s="15" t="s">
        <v>77</v>
      </c>
      <c r="L335" s="11" t="str">
        <f>D334</f>
        <v>C18</v>
      </c>
    </row>
    <row r="336" spans="4:12" ht="15">
      <c r="D336" s="28">
        <v>2</v>
      </c>
      <c r="E336" s="15" t="s">
        <v>348</v>
      </c>
      <c r="F336" s="9">
        <f>F335+G335</f>
        <v>4</v>
      </c>
      <c r="G336" s="9">
        <v>254</v>
      </c>
      <c r="H336" s="15" t="s">
        <v>5</v>
      </c>
      <c r="I336" s="10"/>
      <c r="J336" s="10"/>
      <c r="K336" s="15" t="s">
        <v>359</v>
      </c>
      <c r="L336" s="15"/>
    </row>
    <row r="338" spans="4:12" ht="15">
      <c r="D338" s="27"/>
      <c r="E338" s="109" t="s">
        <v>348</v>
      </c>
      <c r="F338" s="110"/>
      <c r="G338" s="110"/>
      <c r="H338" s="110"/>
      <c r="I338" s="110"/>
      <c r="J338" s="110"/>
      <c r="K338" s="110"/>
      <c r="L338" s="1"/>
    </row>
    <row r="339" spans="4:12" ht="15">
      <c r="D339" s="27" t="s">
        <v>375</v>
      </c>
      <c r="E339" s="11" t="s">
        <v>356</v>
      </c>
      <c r="F339" s="12"/>
      <c r="G339" s="12"/>
      <c r="H339" s="13">
        <v>1</v>
      </c>
      <c r="I339" s="18"/>
      <c r="J339" s="18"/>
      <c r="K339" s="33" t="s">
        <v>360</v>
      </c>
      <c r="L339" s="15"/>
    </row>
    <row r="340" spans="4:12" ht="15">
      <c r="D340" s="16">
        <v>1</v>
      </c>
      <c r="E340" s="15" t="s">
        <v>70</v>
      </c>
      <c r="F340" s="9">
        <v>1</v>
      </c>
      <c r="G340" s="9">
        <v>3</v>
      </c>
      <c r="H340" s="15" t="s">
        <v>5</v>
      </c>
      <c r="I340" s="14"/>
      <c r="J340" s="10"/>
      <c r="K340" s="15" t="s">
        <v>77</v>
      </c>
      <c r="L340" s="11" t="str">
        <f>D339</f>
        <v>C19</v>
      </c>
    </row>
    <row r="341" spans="4:12" ht="15">
      <c r="D341" s="28">
        <v>2</v>
      </c>
      <c r="E341" s="15" t="s">
        <v>348</v>
      </c>
      <c r="F341" s="9">
        <f>F340+G340</f>
        <v>4</v>
      </c>
      <c r="G341" s="9">
        <v>254</v>
      </c>
      <c r="H341" s="15" t="s">
        <v>5</v>
      </c>
      <c r="I341" s="10"/>
      <c r="J341" s="10"/>
      <c r="K341" s="15" t="s">
        <v>359</v>
      </c>
      <c r="L341" s="15"/>
    </row>
    <row r="343" spans="4:12" ht="15">
      <c r="D343" s="27"/>
      <c r="E343" s="109" t="s">
        <v>348</v>
      </c>
      <c r="F343" s="110"/>
      <c r="G343" s="110"/>
      <c r="H343" s="110"/>
      <c r="I343" s="110"/>
      <c r="J343" s="110"/>
      <c r="K343" s="110"/>
      <c r="L343" s="1"/>
    </row>
    <row r="344" spans="4:12" ht="15">
      <c r="D344" s="27" t="s">
        <v>376</v>
      </c>
      <c r="E344" s="11" t="s">
        <v>356</v>
      </c>
      <c r="F344" s="12"/>
      <c r="G344" s="12"/>
      <c r="H344" s="13">
        <v>1</v>
      </c>
      <c r="I344" s="18"/>
      <c r="J344" s="18"/>
      <c r="K344" s="33" t="s">
        <v>360</v>
      </c>
      <c r="L344" s="15"/>
    </row>
    <row r="345" spans="4:12" ht="15">
      <c r="D345" s="16">
        <v>1</v>
      </c>
      <c r="E345" s="15" t="s">
        <v>70</v>
      </c>
      <c r="F345" s="9">
        <v>1</v>
      </c>
      <c r="G345" s="9">
        <v>3</v>
      </c>
      <c r="H345" s="15" t="s">
        <v>5</v>
      </c>
      <c r="I345" s="14"/>
      <c r="J345" s="10"/>
      <c r="K345" s="15" t="s">
        <v>77</v>
      </c>
      <c r="L345" s="11" t="str">
        <f>D344</f>
        <v>C20</v>
      </c>
    </row>
    <row r="346" spans="4:12" ht="15">
      <c r="D346" s="28">
        <v>2</v>
      </c>
      <c r="E346" s="15" t="s">
        <v>348</v>
      </c>
      <c r="F346" s="9">
        <f>F345+G345</f>
        <v>4</v>
      </c>
      <c r="G346" s="9">
        <v>254</v>
      </c>
      <c r="H346" s="15" t="s">
        <v>5</v>
      </c>
      <c r="I346" s="10"/>
      <c r="J346" s="10"/>
      <c r="K346" s="15" t="s">
        <v>359</v>
      </c>
      <c r="L346" s="15"/>
    </row>
    <row r="348" spans="4:12" ht="15">
      <c r="D348" s="27"/>
      <c r="E348" s="109" t="s">
        <v>348</v>
      </c>
      <c r="F348" s="110"/>
      <c r="G348" s="110"/>
      <c r="H348" s="110"/>
      <c r="I348" s="110"/>
      <c r="J348" s="110"/>
      <c r="K348" s="110"/>
      <c r="L348" s="1"/>
    </row>
    <row r="349" spans="4:12" ht="15">
      <c r="D349" s="27" t="s">
        <v>377</v>
      </c>
      <c r="E349" s="11" t="s">
        <v>356</v>
      </c>
      <c r="F349" s="12"/>
      <c r="G349" s="12"/>
      <c r="H349" s="13">
        <v>1</v>
      </c>
      <c r="I349" s="18"/>
      <c r="J349" s="18"/>
      <c r="K349" s="33" t="s">
        <v>360</v>
      </c>
      <c r="L349" s="15"/>
    </row>
    <row r="350" spans="4:12" ht="15">
      <c r="D350" s="16">
        <v>1</v>
      </c>
      <c r="E350" s="15" t="s">
        <v>70</v>
      </c>
      <c r="F350" s="9">
        <v>1</v>
      </c>
      <c r="G350" s="9">
        <v>3</v>
      </c>
      <c r="H350" s="15" t="s">
        <v>5</v>
      </c>
      <c r="I350" s="14"/>
      <c r="J350" s="10"/>
      <c r="K350" s="15" t="s">
        <v>77</v>
      </c>
      <c r="L350" s="11" t="str">
        <f>D349</f>
        <v>C21</v>
      </c>
    </row>
    <row r="351" spans="4:12" ht="15">
      <c r="D351" s="28">
        <v>2</v>
      </c>
      <c r="E351" s="15" t="s">
        <v>348</v>
      </c>
      <c r="F351" s="9">
        <f>F350+G350</f>
        <v>4</v>
      </c>
      <c r="G351" s="9">
        <v>254</v>
      </c>
      <c r="H351" s="15" t="s">
        <v>5</v>
      </c>
      <c r="I351" s="10"/>
      <c r="J351" s="10"/>
      <c r="K351" s="15" t="s">
        <v>359</v>
      </c>
      <c r="L351" s="15"/>
    </row>
    <row r="353" spans="4:12" ht="15">
      <c r="D353" s="27"/>
      <c r="E353" s="109" t="s">
        <v>348</v>
      </c>
      <c r="F353" s="110"/>
      <c r="G353" s="110"/>
      <c r="H353" s="110"/>
      <c r="I353" s="110"/>
      <c r="J353" s="110"/>
      <c r="K353" s="110"/>
      <c r="L353" s="1"/>
    </row>
    <row r="354" spans="4:12" ht="15">
      <c r="D354" s="27" t="s">
        <v>378</v>
      </c>
      <c r="E354" s="11" t="s">
        <v>356</v>
      </c>
      <c r="F354" s="12"/>
      <c r="G354" s="12"/>
      <c r="H354" s="13">
        <v>1</v>
      </c>
      <c r="I354" s="18"/>
      <c r="J354" s="18"/>
      <c r="K354" s="33" t="s">
        <v>360</v>
      </c>
      <c r="L354" s="15"/>
    </row>
    <row r="355" spans="4:12" ht="15">
      <c r="D355" s="16">
        <v>1</v>
      </c>
      <c r="E355" s="15" t="s">
        <v>70</v>
      </c>
      <c r="F355" s="9">
        <v>1</v>
      </c>
      <c r="G355" s="9">
        <v>3</v>
      </c>
      <c r="H355" s="15" t="s">
        <v>5</v>
      </c>
      <c r="I355" s="14"/>
      <c r="J355" s="10"/>
      <c r="K355" s="15" t="s">
        <v>77</v>
      </c>
      <c r="L355" s="11" t="str">
        <f>D354</f>
        <v>C22</v>
      </c>
    </row>
    <row r="356" spans="4:12" ht="15">
      <c r="D356" s="28">
        <v>2</v>
      </c>
      <c r="E356" s="15" t="s">
        <v>348</v>
      </c>
      <c r="F356" s="9">
        <f>F355+G355</f>
        <v>4</v>
      </c>
      <c r="G356" s="9">
        <v>254</v>
      </c>
      <c r="H356" s="15" t="s">
        <v>5</v>
      </c>
      <c r="I356" s="10"/>
      <c r="J356" s="10"/>
      <c r="K356" s="15" t="s">
        <v>359</v>
      </c>
      <c r="L356" s="15"/>
    </row>
    <row r="358" spans="4:12" ht="15">
      <c r="D358" s="27"/>
      <c r="E358" s="109" t="s">
        <v>348</v>
      </c>
      <c r="F358" s="110"/>
      <c r="G358" s="110"/>
      <c r="H358" s="110"/>
      <c r="I358" s="110"/>
      <c r="J358" s="110"/>
      <c r="K358" s="110"/>
      <c r="L358" s="1"/>
    </row>
    <row r="359" spans="4:12" ht="15">
      <c r="D359" s="27" t="s">
        <v>379</v>
      </c>
      <c r="E359" s="11" t="s">
        <v>356</v>
      </c>
      <c r="F359" s="12"/>
      <c r="G359" s="12"/>
      <c r="H359" s="13">
        <v>1</v>
      </c>
      <c r="I359" s="18"/>
      <c r="J359" s="18"/>
      <c r="K359" s="33" t="s">
        <v>360</v>
      </c>
      <c r="L359" s="15"/>
    </row>
    <row r="360" spans="4:12" ht="15">
      <c r="D360" s="16">
        <v>1</v>
      </c>
      <c r="E360" s="15" t="s">
        <v>70</v>
      </c>
      <c r="F360" s="9">
        <v>1</v>
      </c>
      <c r="G360" s="9">
        <v>3</v>
      </c>
      <c r="H360" s="15" t="s">
        <v>5</v>
      </c>
      <c r="I360" s="14"/>
      <c r="J360" s="10"/>
      <c r="K360" s="15" t="s">
        <v>77</v>
      </c>
      <c r="L360" s="11" t="str">
        <f>D359</f>
        <v>C23</v>
      </c>
    </row>
    <row r="361" spans="4:12" ht="15">
      <c r="D361" s="28">
        <v>2</v>
      </c>
      <c r="E361" s="15" t="s">
        <v>348</v>
      </c>
      <c r="F361" s="9">
        <f>F360+G360</f>
        <v>4</v>
      </c>
      <c r="G361" s="9">
        <v>254</v>
      </c>
      <c r="H361" s="15" t="s">
        <v>5</v>
      </c>
      <c r="I361" s="10"/>
      <c r="J361" s="10"/>
      <c r="K361" s="15" t="s">
        <v>359</v>
      </c>
      <c r="L361" s="15"/>
    </row>
    <row r="363" spans="4:12" ht="15">
      <c r="D363" s="27"/>
      <c r="E363" s="109" t="s">
        <v>348</v>
      </c>
      <c r="F363" s="110"/>
      <c r="G363" s="110"/>
      <c r="H363" s="110"/>
      <c r="I363" s="110"/>
      <c r="J363" s="110"/>
      <c r="K363" s="110"/>
      <c r="L363" s="1"/>
    </row>
    <row r="364" spans="4:12" ht="15">
      <c r="D364" s="27" t="s">
        <v>380</v>
      </c>
      <c r="E364" s="11" t="s">
        <v>356</v>
      </c>
      <c r="F364" s="12"/>
      <c r="G364" s="12"/>
      <c r="H364" s="13">
        <v>1</v>
      </c>
      <c r="I364" s="18"/>
      <c r="J364" s="18"/>
      <c r="K364" s="33" t="s">
        <v>360</v>
      </c>
      <c r="L364" s="15"/>
    </row>
    <row r="365" spans="4:12" ht="15">
      <c r="D365" s="16">
        <v>1</v>
      </c>
      <c r="E365" s="15" t="s">
        <v>70</v>
      </c>
      <c r="F365" s="9">
        <v>1</v>
      </c>
      <c r="G365" s="9">
        <v>3</v>
      </c>
      <c r="H365" s="15" t="s">
        <v>5</v>
      </c>
      <c r="I365" s="14"/>
      <c r="J365" s="10"/>
      <c r="K365" s="15" t="s">
        <v>77</v>
      </c>
      <c r="L365" s="11" t="str">
        <f>D364</f>
        <v>C24</v>
      </c>
    </row>
    <row r="366" spans="4:12" ht="15">
      <c r="D366" s="28">
        <v>2</v>
      </c>
      <c r="E366" s="15" t="s">
        <v>348</v>
      </c>
      <c r="F366" s="9">
        <f>F365+G365</f>
        <v>4</v>
      </c>
      <c r="G366" s="9">
        <v>254</v>
      </c>
      <c r="H366" s="15" t="s">
        <v>5</v>
      </c>
      <c r="I366" s="10"/>
      <c r="J366" s="10"/>
      <c r="K366" s="15" t="s">
        <v>359</v>
      </c>
      <c r="L366" s="15"/>
    </row>
    <row r="368" spans="4:12" ht="15">
      <c r="D368" s="27"/>
      <c r="E368" s="109" t="s">
        <v>348</v>
      </c>
      <c r="F368" s="110"/>
      <c r="G368" s="110"/>
      <c r="H368" s="110"/>
      <c r="I368" s="110"/>
      <c r="J368" s="110"/>
      <c r="K368" s="110"/>
      <c r="L368" s="1"/>
    </row>
    <row r="369" spans="4:12" ht="15">
      <c r="D369" s="27" t="s">
        <v>381</v>
      </c>
      <c r="E369" s="11" t="s">
        <v>356</v>
      </c>
      <c r="F369" s="12"/>
      <c r="G369" s="12"/>
      <c r="H369" s="13">
        <v>1</v>
      </c>
      <c r="I369" s="18"/>
      <c r="J369" s="18"/>
      <c r="K369" s="33" t="s">
        <v>360</v>
      </c>
      <c r="L369" s="15"/>
    </row>
    <row r="370" spans="4:12" ht="15">
      <c r="D370" s="16">
        <v>1</v>
      </c>
      <c r="E370" s="15" t="s">
        <v>70</v>
      </c>
      <c r="F370" s="9">
        <v>1</v>
      </c>
      <c r="G370" s="9">
        <v>3</v>
      </c>
      <c r="H370" s="15" t="s">
        <v>5</v>
      </c>
      <c r="I370" s="14"/>
      <c r="J370" s="10"/>
      <c r="K370" s="15" t="s">
        <v>77</v>
      </c>
      <c r="L370" s="11" t="str">
        <f>D369</f>
        <v>C25</v>
      </c>
    </row>
    <row r="371" spans="4:12" ht="15">
      <c r="D371" s="28">
        <v>2</v>
      </c>
      <c r="E371" s="15" t="s">
        <v>348</v>
      </c>
      <c r="F371" s="9">
        <f>F370+G370</f>
        <v>4</v>
      </c>
      <c r="G371" s="9">
        <v>254</v>
      </c>
      <c r="H371" s="15" t="s">
        <v>5</v>
      </c>
      <c r="I371" s="10"/>
      <c r="J371" s="10"/>
      <c r="K371" s="15" t="s">
        <v>359</v>
      </c>
      <c r="L371" s="15"/>
    </row>
    <row r="373" spans="4:12" ht="15">
      <c r="D373" s="27"/>
      <c r="E373" s="109" t="s">
        <v>383</v>
      </c>
      <c r="F373" s="110"/>
      <c r="G373" s="110"/>
      <c r="H373" s="110"/>
      <c r="I373" s="110"/>
      <c r="J373" s="110"/>
      <c r="K373" s="110"/>
      <c r="L373" s="1"/>
    </row>
    <row r="374" spans="4:12" ht="15">
      <c r="D374" s="27" t="s">
        <v>385</v>
      </c>
      <c r="E374" s="11" t="s">
        <v>356</v>
      </c>
      <c r="F374" s="12"/>
      <c r="G374" s="12"/>
      <c r="H374" s="13">
        <v>1</v>
      </c>
      <c r="I374" s="18"/>
      <c r="J374" s="18" t="s">
        <v>1</v>
      </c>
      <c r="K374" s="33" t="s">
        <v>389</v>
      </c>
      <c r="L374" s="15"/>
    </row>
    <row r="375" spans="4:12" ht="15">
      <c r="D375" s="16">
        <v>1</v>
      </c>
      <c r="E375" s="15" t="s">
        <v>70</v>
      </c>
      <c r="F375" s="9">
        <v>1</v>
      </c>
      <c r="G375" s="9">
        <v>3</v>
      </c>
      <c r="H375" s="15" t="s">
        <v>5</v>
      </c>
      <c r="I375" s="14"/>
      <c r="J375" s="18" t="s">
        <v>1</v>
      </c>
      <c r="K375" s="15" t="s">
        <v>77</v>
      </c>
      <c r="L375" s="11" t="str">
        <f>D374</f>
        <v>EX4</v>
      </c>
    </row>
    <row r="376" spans="4:12" ht="15">
      <c r="D376" s="28">
        <v>2</v>
      </c>
      <c r="E376" s="15" t="s">
        <v>384</v>
      </c>
      <c r="F376" s="9">
        <f>F375+G375</f>
        <v>4</v>
      </c>
      <c r="G376" s="9">
        <v>20</v>
      </c>
      <c r="H376" s="15" t="s">
        <v>5</v>
      </c>
      <c r="I376" s="10"/>
      <c r="J376" s="18" t="s">
        <v>1</v>
      </c>
      <c r="K376" s="15" t="s">
        <v>384</v>
      </c>
      <c r="L376" s="15"/>
    </row>
    <row r="377" spans="4:12" ht="15">
      <c r="D377" s="28">
        <v>2</v>
      </c>
      <c r="E377" s="15" t="s">
        <v>386</v>
      </c>
      <c r="F377" s="9">
        <f>F376+G376</f>
        <v>24</v>
      </c>
      <c r="G377" s="9">
        <v>3</v>
      </c>
      <c r="H377" s="15" t="s">
        <v>5</v>
      </c>
      <c r="I377" s="10"/>
      <c r="J377" s="18" t="s">
        <v>1</v>
      </c>
      <c r="K377" s="15" t="s">
        <v>386</v>
      </c>
      <c r="L377" s="15"/>
    </row>
    <row r="378" spans="4:12" ht="15">
      <c r="D378" s="28">
        <v>2</v>
      </c>
      <c r="E378" s="15" t="s">
        <v>387</v>
      </c>
      <c r="F378" s="9">
        <f>F377+G377</f>
        <v>27</v>
      </c>
      <c r="G378" s="9">
        <v>14</v>
      </c>
      <c r="H378" s="15" t="s">
        <v>4</v>
      </c>
      <c r="I378" s="10"/>
      <c r="J378" s="18" t="s">
        <v>1</v>
      </c>
      <c r="K378" s="15" t="s">
        <v>387</v>
      </c>
      <c r="L378" s="15"/>
    </row>
    <row r="379" spans="4:12" ht="15">
      <c r="D379" s="28">
        <v>2</v>
      </c>
      <c r="E379" s="15" t="s">
        <v>388</v>
      </c>
      <c r="F379" s="9">
        <f>F378+G378</f>
        <v>41</v>
      </c>
      <c r="G379" s="9">
        <v>20</v>
      </c>
      <c r="H379" s="15" t="s">
        <v>5</v>
      </c>
      <c r="I379" s="10"/>
      <c r="J379" s="18" t="s">
        <v>1</v>
      </c>
      <c r="K379" s="15" t="s">
        <v>388</v>
      </c>
      <c r="L379" s="15"/>
    </row>
  </sheetData>
  <sheetProtection/>
  <mergeCells count="51">
    <mergeCell ref="E197:K197"/>
    <mergeCell ref="E136:M136"/>
    <mergeCell ref="E119:K119"/>
    <mergeCell ref="E180:K180"/>
    <mergeCell ref="E124:K124"/>
    <mergeCell ref="D138:L138"/>
    <mergeCell ref="E149:K149"/>
    <mergeCell ref="E190:K190"/>
    <mergeCell ref="E172:K172"/>
    <mergeCell ref="E129:K129"/>
    <mergeCell ref="D1:L1"/>
    <mergeCell ref="D3:L3"/>
    <mergeCell ref="E42:K42"/>
    <mergeCell ref="E49:K49"/>
    <mergeCell ref="E56:K56"/>
    <mergeCell ref="E81:K81"/>
    <mergeCell ref="E64:K64"/>
    <mergeCell ref="E76:K76"/>
    <mergeCell ref="E233:K233"/>
    <mergeCell ref="E238:K238"/>
    <mergeCell ref="E243:K243"/>
    <mergeCell ref="E248:K248"/>
    <mergeCell ref="E207:K207"/>
    <mergeCell ref="E213:K213"/>
    <mergeCell ref="E226:K226"/>
    <mergeCell ref="E220:K220"/>
    <mergeCell ref="E253:K253"/>
    <mergeCell ref="E258:K258"/>
    <mergeCell ref="E263:K263"/>
    <mergeCell ref="E268:K268"/>
    <mergeCell ref="E273:K273"/>
    <mergeCell ref="E278:K278"/>
    <mergeCell ref="E283:K283"/>
    <mergeCell ref="E288:K288"/>
    <mergeCell ref="E293:K293"/>
    <mergeCell ref="E298:K298"/>
    <mergeCell ref="E303:K303"/>
    <mergeCell ref="E308:K308"/>
    <mergeCell ref="E313:K313"/>
    <mergeCell ref="E318:K318"/>
    <mergeCell ref="E323:K323"/>
    <mergeCell ref="E328:K328"/>
    <mergeCell ref="E333:K333"/>
    <mergeCell ref="E338:K338"/>
    <mergeCell ref="E373:K373"/>
    <mergeCell ref="E343:K343"/>
    <mergeCell ref="E348:K348"/>
    <mergeCell ref="E353:K353"/>
    <mergeCell ref="E358:K358"/>
    <mergeCell ref="E363:K363"/>
    <mergeCell ref="E368:K368"/>
  </mergeCells>
  <printOptions/>
  <pageMargins left="0.31496062992126" right="0.31496062992126" top="0.51" bottom="0.27" header="0.25" footer="0.12"/>
  <pageSetup fitToHeight="5" fitToWidth="1" horizontalDpi="600" verticalDpi="600" orientation="landscape" scale="32" r:id="rId1"/>
  <headerFooter>
    <oddFooter>&amp;CPage &amp;P of &amp;N</oddFooter>
  </headerFooter>
</worksheet>
</file>

<file path=xl/worksheets/sheet2.xml><?xml version="1.0" encoding="utf-8"?>
<worksheet xmlns="http://schemas.openxmlformats.org/spreadsheetml/2006/main" xmlns:r="http://schemas.openxmlformats.org/officeDocument/2006/relationships">
  <dimension ref="A1:H55"/>
  <sheetViews>
    <sheetView zoomScalePageLayoutView="0" workbookViewId="0" topLeftCell="A34">
      <selection activeCell="B19" sqref="B19"/>
    </sheetView>
  </sheetViews>
  <sheetFormatPr defaultColWidth="9.140625" defaultRowHeight="15"/>
  <cols>
    <col min="1" max="1" width="6.8515625" style="0" bestFit="1" customWidth="1"/>
    <col min="2" max="2" width="5.28125" style="0" bestFit="1" customWidth="1"/>
    <col min="3" max="3" width="6.140625" style="0" bestFit="1" customWidth="1"/>
    <col min="4" max="4" width="8.421875" style="0" bestFit="1" customWidth="1"/>
    <col min="5" max="5" width="8.7109375" style="0" bestFit="1" customWidth="1"/>
    <col min="6" max="6" width="10.28125" style="0" bestFit="1" customWidth="1"/>
    <col min="7" max="7" width="6.8515625" style="0" bestFit="1" customWidth="1"/>
    <col min="8" max="8" width="48.8515625" style="0" bestFit="1" customWidth="1"/>
  </cols>
  <sheetData>
    <row r="1" spans="1:8" ht="15">
      <c r="A1" s="48" t="s">
        <v>329</v>
      </c>
      <c r="B1" s="48" t="s">
        <v>331</v>
      </c>
      <c r="C1" s="48" t="s">
        <v>330</v>
      </c>
      <c r="D1" s="48" t="s">
        <v>332</v>
      </c>
      <c r="E1" s="48" t="s">
        <v>328</v>
      </c>
      <c r="F1" s="48" t="s">
        <v>390</v>
      </c>
      <c r="G1" s="48" t="s">
        <v>337</v>
      </c>
      <c r="H1" s="48" t="s">
        <v>391</v>
      </c>
    </row>
    <row r="2" spans="1:8" ht="15">
      <c r="A2">
        <v>10</v>
      </c>
      <c r="B2">
        <v>1</v>
      </c>
      <c r="C2" t="s">
        <v>40</v>
      </c>
      <c r="D2">
        <v>1</v>
      </c>
      <c r="E2">
        <f>LEN(C2)</f>
        <v>3</v>
      </c>
      <c r="F2">
        <v>1</v>
      </c>
      <c r="G2">
        <v>1</v>
      </c>
      <c r="H2" t="str">
        <f>CONCATENATE("Insert Into Layout_Def values (","'",A2,"','",B2,"','",C2,"','",D2,"','",E2,"',",F2,",",G2,")")</f>
        <v>Insert Into Layout_Def values ('10','1','E01','1','3',1,1)</v>
      </c>
    </row>
    <row r="3" spans="1:8" ht="15">
      <c r="A3">
        <v>10</v>
      </c>
      <c r="B3">
        <f>B2+1</f>
        <v>2</v>
      </c>
      <c r="C3" t="s">
        <v>41</v>
      </c>
      <c r="D3">
        <v>1</v>
      </c>
      <c r="E3">
        <f aca="true" t="shared" si="0" ref="E3:E55">LEN(C3)</f>
        <v>3</v>
      </c>
      <c r="F3">
        <v>1</v>
      </c>
      <c r="G3">
        <v>1</v>
      </c>
      <c r="H3" t="str">
        <f aca="true" t="shared" si="1" ref="H3:H55">CONCATENATE("Insert Into Layout_Def values (","'",A3,"','",B3,"','",C3,"','",D3,"','",E3,"',",F3,",",G3,")")</f>
        <v>Insert Into Layout_Def values ('10','2','E02','1','3',1,1)</v>
      </c>
    </row>
    <row r="4" spans="1:8" ht="15">
      <c r="A4">
        <v>10</v>
      </c>
      <c r="B4">
        <f aca="true" t="shared" si="2" ref="B4:B55">B3+1</f>
        <v>3</v>
      </c>
      <c r="C4" t="s">
        <v>42</v>
      </c>
      <c r="D4">
        <v>1</v>
      </c>
      <c r="E4">
        <f t="shared" si="0"/>
        <v>3</v>
      </c>
      <c r="F4">
        <v>1</v>
      </c>
      <c r="G4">
        <v>1</v>
      </c>
      <c r="H4" t="str">
        <f t="shared" si="1"/>
        <v>Insert Into Layout_Def values ('10','3','E03','1','3',1,1)</v>
      </c>
    </row>
    <row r="5" spans="1:8" ht="15">
      <c r="A5">
        <v>10</v>
      </c>
      <c r="B5">
        <f t="shared" si="2"/>
        <v>4</v>
      </c>
      <c r="C5" t="s">
        <v>43</v>
      </c>
      <c r="D5">
        <v>1</v>
      </c>
      <c r="E5">
        <f t="shared" si="0"/>
        <v>3</v>
      </c>
      <c r="F5">
        <v>1</v>
      </c>
      <c r="G5">
        <v>1</v>
      </c>
      <c r="H5" t="str">
        <f t="shared" si="1"/>
        <v>Insert Into Layout_Def values ('10','4','E04','1','3',1,1)</v>
      </c>
    </row>
    <row r="6" spans="1:8" ht="15">
      <c r="A6">
        <v>10</v>
      </c>
      <c r="B6">
        <f t="shared" si="2"/>
        <v>5</v>
      </c>
      <c r="C6" t="s">
        <v>44</v>
      </c>
      <c r="D6">
        <v>1</v>
      </c>
      <c r="E6">
        <f t="shared" si="0"/>
        <v>3</v>
      </c>
      <c r="F6">
        <v>1</v>
      </c>
      <c r="G6">
        <v>1</v>
      </c>
      <c r="H6" t="str">
        <f t="shared" si="1"/>
        <v>Insert Into Layout_Def values ('10','5','E05','1','3',1,1)</v>
      </c>
    </row>
    <row r="7" spans="1:8" ht="15">
      <c r="A7">
        <v>10</v>
      </c>
      <c r="B7">
        <f t="shared" si="2"/>
        <v>6</v>
      </c>
      <c r="C7" t="s">
        <v>45</v>
      </c>
      <c r="D7">
        <v>1</v>
      </c>
      <c r="E7">
        <f t="shared" si="0"/>
        <v>3</v>
      </c>
      <c r="F7">
        <v>1</v>
      </c>
      <c r="G7">
        <v>1</v>
      </c>
      <c r="H7" t="str">
        <f t="shared" si="1"/>
        <v>Insert Into Layout_Def values ('10','6','E06','1','3',1,1)</v>
      </c>
    </row>
    <row r="8" spans="1:8" ht="15">
      <c r="A8">
        <v>10</v>
      </c>
      <c r="B8">
        <f t="shared" si="2"/>
        <v>7</v>
      </c>
      <c r="C8" t="s">
        <v>46</v>
      </c>
      <c r="D8">
        <v>1</v>
      </c>
      <c r="E8">
        <f t="shared" si="0"/>
        <v>3</v>
      </c>
      <c r="F8">
        <v>1</v>
      </c>
      <c r="G8">
        <v>1</v>
      </c>
      <c r="H8" t="str">
        <f t="shared" si="1"/>
        <v>Insert Into Layout_Def values ('10','7','EA1','1','3',1,1)</v>
      </c>
    </row>
    <row r="9" spans="1:8" ht="15">
      <c r="A9">
        <v>10</v>
      </c>
      <c r="B9">
        <f t="shared" si="2"/>
        <v>8</v>
      </c>
      <c r="C9" t="s">
        <v>253</v>
      </c>
      <c r="D9">
        <v>1</v>
      </c>
      <c r="E9">
        <f t="shared" si="0"/>
        <v>3</v>
      </c>
      <c r="F9">
        <v>1</v>
      </c>
      <c r="G9">
        <v>1</v>
      </c>
      <c r="H9" t="str">
        <f t="shared" si="1"/>
        <v>Insert Into Layout_Def values ('10','8','EX1','1','3',1,1)</v>
      </c>
    </row>
    <row r="10" spans="1:8" ht="15">
      <c r="A10">
        <v>10</v>
      </c>
      <c r="B10">
        <f t="shared" si="2"/>
        <v>9</v>
      </c>
      <c r="C10" t="s">
        <v>256</v>
      </c>
      <c r="D10">
        <v>1</v>
      </c>
      <c r="E10">
        <f t="shared" si="0"/>
        <v>3</v>
      </c>
      <c r="F10">
        <v>1</v>
      </c>
      <c r="G10">
        <v>1</v>
      </c>
      <c r="H10" t="str">
        <f t="shared" si="1"/>
        <v>Insert Into Layout_Def values ('10','9','EX2','1','3',1,1)</v>
      </c>
    </row>
    <row r="11" spans="1:8" ht="15">
      <c r="A11">
        <v>10</v>
      </c>
      <c r="B11">
        <f t="shared" si="2"/>
        <v>10</v>
      </c>
      <c r="C11" t="s">
        <v>272</v>
      </c>
      <c r="D11">
        <v>1</v>
      </c>
      <c r="E11">
        <f t="shared" si="0"/>
        <v>3</v>
      </c>
      <c r="F11">
        <v>1</v>
      </c>
      <c r="G11">
        <v>1</v>
      </c>
      <c r="H11" t="str">
        <f t="shared" si="1"/>
        <v>Insert Into Layout_Def values ('10','10','EX3','1','3',1,1)</v>
      </c>
    </row>
    <row r="12" spans="1:8" ht="15">
      <c r="A12">
        <v>10</v>
      </c>
      <c r="B12">
        <f t="shared" si="2"/>
        <v>11</v>
      </c>
      <c r="C12" t="s">
        <v>54</v>
      </c>
      <c r="D12">
        <v>1</v>
      </c>
      <c r="E12">
        <f t="shared" si="0"/>
        <v>3</v>
      </c>
      <c r="F12">
        <v>1</v>
      </c>
      <c r="G12">
        <v>1</v>
      </c>
      <c r="H12" t="str">
        <f t="shared" si="1"/>
        <v>Insert Into Layout_Def values ('10','11','EA2','1','3',1,1)</v>
      </c>
    </row>
    <row r="13" spans="1:8" ht="15">
      <c r="A13">
        <v>10</v>
      </c>
      <c r="B13">
        <f t="shared" si="2"/>
        <v>12</v>
      </c>
      <c r="C13" t="s">
        <v>57</v>
      </c>
      <c r="D13">
        <v>1</v>
      </c>
      <c r="E13">
        <f t="shared" si="0"/>
        <v>3</v>
      </c>
      <c r="F13">
        <v>1</v>
      </c>
      <c r="G13">
        <v>1</v>
      </c>
      <c r="H13" t="str">
        <f t="shared" si="1"/>
        <v>Insert Into Layout_Def values ('10','12','EA3','1','3',1,1)</v>
      </c>
    </row>
    <row r="14" spans="1:8" ht="15">
      <c r="A14">
        <v>10</v>
      </c>
      <c r="B14">
        <f t="shared" si="2"/>
        <v>13</v>
      </c>
      <c r="C14" t="s">
        <v>59</v>
      </c>
      <c r="D14">
        <v>1</v>
      </c>
      <c r="E14">
        <f t="shared" si="0"/>
        <v>3</v>
      </c>
      <c r="F14">
        <v>1</v>
      </c>
      <c r="G14">
        <v>1</v>
      </c>
      <c r="H14" t="str">
        <f t="shared" si="1"/>
        <v>Insert Into Layout_Def values ('10','13','EA5','1','3',1,1)</v>
      </c>
    </row>
    <row r="15" spans="1:8" ht="15">
      <c r="A15">
        <v>10</v>
      </c>
      <c r="B15">
        <f t="shared" si="2"/>
        <v>14</v>
      </c>
      <c r="C15" t="s">
        <v>138</v>
      </c>
      <c r="D15">
        <v>1</v>
      </c>
      <c r="E15">
        <f t="shared" si="0"/>
        <v>3</v>
      </c>
      <c r="F15">
        <v>1</v>
      </c>
      <c r="G15">
        <v>1</v>
      </c>
      <c r="H15" t="str">
        <f t="shared" si="1"/>
        <v>Insert Into Layout_Def values ('10','14','EA6','1','3',1,1)</v>
      </c>
    </row>
    <row r="16" spans="1:8" ht="15">
      <c r="A16">
        <v>10</v>
      </c>
      <c r="B16">
        <f t="shared" si="2"/>
        <v>15</v>
      </c>
      <c r="C16" t="s">
        <v>181</v>
      </c>
      <c r="D16">
        <v>1</v>
      </c>
      <c r="E16">
        <f t="shared" si="0"/>
        <v>3</v>
      </c>
      <c r="F16">
        <v>1</v>
      </c>
      <c r="G16">
        <v>1</v>
      </c>
      <c r="H16" t="str">
        <f t="shared" si="1"/>
        <v>Insert Into Layout_Def values ('10','15','EA9','1','3',1,1)</v>
      </c>
    </row>
    <row r="17" spans="1:8" ht="15">
      <c r="A17">
        <v>10</v>
      </c>
      <c r="B17">
        <f t="shared" si="2"/>
        <v>16</v>
      </c>
      <c r="C17" t="s">
        <v>47</v>
      </c>
      <c r="D17">
        <v>1</v>
      </c>
      <c r="E17">
        <f t="shared" si="0"/>
        <v>3</v>
      </c>
      <c r="F17">
        <v>1</v>
      </c>
      <c r="G17">
        <v>1</v>
      </c>
      <c r="H17" t="str">
        <f t="shared" si="1"/>
        <v>Insert Into Layout_Def values ('10','16','D01','1','3',1,1)</v>
      </c>
    </row>
    <row r="18" spans="1:8" ht="15">
      <c r="A18">
        <v>10</v>
      </c>
      <c r="B18">
        <f t="shared" si="2"/>
        <v>17</v>
      </c>
      <c r="C18" t="s">
        <v>48</v>
      </c>
      <c r="D18">
        <v>1</v>
      </c>
      <c r="E18">
        <f t="shared" si="0"/>
        <v>3</v>
      </c>
      <c r="F18">
        <v>1</v>
      </c>
      <c r="G18">
        <v>1</v>
      </c>
      <c r="H18" t="str">
        <f t="shared" si="1"/>
        <v>Insert Into Layout_Def values ('10','17','D02','1','3',1,1)</v>
      </c>
    </row>
    <row r="19" spans="1:8" ht="15">
      <c r="A19">
        <v>10</v>
      </c>
      <c r="B19">
        <f t="shared" si="2"/>
        <v>18</v>
      </c>
      <c r="C19" t="s">
        <v>51</v>
      </c>
      <c r="D19">
        <v>1</v>
      </c>
      <c r="E19">
        <f t="shared" si="0"/>
        <v>3</v>
      </c>
      <c r="F19">
        <v>1</v>
      </c>
      <c r="G19">
        <v>1</v>
      </c>
      <c r="H19" t="str">
        <f t="shared" si="1"/>
        <v>Insert Into Layout_Def values ('10','18','DA1','1','3',1,1)</v>
      </c>
    </row>
    <row r="20" spans="1:8" ht="15">
      <c r="A20">
        <v>10</v>
      </c>
      <c r="B20">
        <f t="shared" si="2"/>
        <v>19</v>
      </c>
      <c r="C20" t="s">
        <v>61</v>
      </c>
      <c r="D20">
        <v>1</v>
      </c>
      <c r="E20">
        <f t="shared" si="0"/>
        <v>3</v>
      </c>
      <c r="F20">
        <v>1</v>
      </c>
      <c r="G20">
        <v>1</v>
      </c>
      <c r="H20" t="str">
        <f t="shared" si="1"/>
        <v>Insert Into Layout_Def values ('10','19','DA2','1','3',1,1)</v>
      </c>
    </row>
    <row r="21" spans="1:8" ht="15">
      <c r="A21">
        <v>10</v>
      </c>
      <c r="B21">
        <f t="shared" si="2"/>
        <v>20</v>
      </c>
      <c r="C21" t="s">
        <v>62</v>
      </c>
      <c r="D21">
        <v>1</v>
      </c>
      <c r="E21">
        <f t="shared" si="0"/>
        <v>3</v>
      </c>
      <c r="F21">
        <v>1</v>
      </c>
      <c r="G21">
        <v>1</v>
      </c>
      <c r="H21" t="str">
        <f t="shared" si="1"/>
        <v>Insert Into Layout_Def values ('10','20','DA3','1','3',1,1)</v>
      </c>
    </row>
    <row r="22" spans="1:8" ht="15">
      <c r="A22">
        <v>10</v>
      </c>
      <c r="B22">
        <f t="shared" si="2"/>
        <v>21</v>
      </c>
      <c r="C22" t="s">
        <v>192</v>
      </c>
      <c r="D22">
        <v>1</v>
      </c>
      <c r="E22">
        <f t="shared" si="0"/>
        <v>3</v>
      </c>
      <c r="F22">
        <v>1</v>
      </c>
      <c r="G22">
        <v>1</v>
      </c>
      <c r="H22" t="str">
        <f t="shared" si="1"/>
        <v>Insert Into Layout_Def values ('10','21','DA4','1','3',1,1)</v>
      </c>
    </row>
    <row r="23" spans="1:8" ht="15">
      <c r="A23">
        <v>10</v>
      </c>
      <c r="B23">
        <f t="shared" si="2"/>
        <v>22</v>
      </c>
      <c r="C23" t="s">
        <v>250</v>
      </c>
      <c r="D23">
        <v>1</v>
      </c>
      <c r="E23">
        <f t="shared" si="0"/>
        <v>3</v>
      </c>
      <c r="F23">
        <v>1</v>
      </c>
      <c r="G23">
        <v>1</v>
      </c>
      <c r="H23" t="str">
        <f t="shared" si="1"/>
        <v>Insert Into Layout_Def values ('10','22','DA5','1','3',1,1)</v>
      </c>
    </row>
    <row r="24" spans="1:8" ht="15">
      <c r="A24">
        <v>10</v>
      </c>
      <c r="B24">
        <f t="shared" si="2"/>
        <v>23</v>
      </c>
      <c r="C24" t="s">
        <v>252</v>
      </c>
      <c r="D24">
        <v>1</v>
      </c>
      <c r="E24">
        <f t="shared" si="0"/>
        <v>3</v>
      </c>
      <c r="F24">
        <v>1</v>
      </c>
      <c r="G24">
        <v>1</v>
      </c>
      <c r="H24" t="str">
        <f t="shared" si="1"/>
        <v>Insert Into Layout_Def values ('10','23','DA6','1','3',1,1)</v>
      </c>
    </row>
    <row r="25" spans="1:8" ht="15">
      <c r="A25">
        <v>10</v>
      </c>
      <c r="B25">
        <f t="shared" si="2"/>
        <v>24</v>
      </c>
      <c r="C25" t="s">
        <v>301</v>
      </c>
      <c r="D25">
        <v>1</v>
      </c>
      <c r="E25">
        <f t="shared" si="0"/>
        <v>3</v>
      </c>
      <c r="F25">
        <v>1</v>
      </c>
      <c r="G25">
        <v>1</v>
      </c>
      <c r="H25" t="str">
        <f t="shared" si="1"/>
        <v>Insert Into Layout_Def values ('10','24','DA7','1','3',1,1)</v>
      </c>
    </row>
    <row r="26" spans="1:8" ht="15">
      <c r="A26">
        <v>10</v>
      </c>
      <c r="B26">
        <f t="shared" si="2"/>
        <v>25</v>
      </c>
      <c r="C26" t="s">
        <v>346</v>
      </c>
      <c r="D26">
        <v>1</v>
      </c>
      <c r="E26">
        <f t="shared" si="0"/>
        <v>3</v>
      </c>
      <c r="F26">
        <v>1</v>
      </c>
      <c r="G26">
        <v>1</v>
      </c>
      <c r="H26" t="str">
        <f t="shared" si="1"/>
        <v>Insert Into Layout_Def values ('10','25','DA8','1','3',1,1)</v>
      </c>
    </row>
    <row r="27" spans="1:8" ht="15">
      <c r="A27">
        <v>10</v>
      </c>
      <c r="B27">
        <f t="shared" si="2"/>
        <v>26</v>
      </c>
      <c r="C27" t="s">
        <v>349</v>
      </c>
      <c r="D27">
        <v>1</v>
      </c>
      <c r="E27">
        <f t="shared" si="0"/>
        <v>3</v>
      </c>
      <c r="F27">
        <v>1</v>
      </c>
      <c r="G27">
        <v>1</v>
      </c>
      <c r="H27" t="str">
        <f t="shared" si="1"/>
        <v>Insert Into Layout_Def values ('10','26','DC3','1','3',1,1)</v>
      </c>
    </row>
    <row r="28" spans="1:8" ht="15">
      <c r="A28">
        <v>10</v>
      </c>
      <c r="B28">
        <f t="shared" si="2"/>
        <v>27</v>
      </c>
      <c r="C28" t="s">
        <v>351</v>
      </c>
      <c r="D28">
        <v>1</v>
      </c>
      <c r="E28">
        <f t="shared" si="0"/>
        <v>3</v>
      </c>
      <c r="F28">
        <v>1</v>
      </c>
      <c r="G28">
        <v>1</v>
      </c>
      <c r="H28" t="str">
        <f t="shared" si="1"/>
        <v>Insert Into Layout_Def values ('10','27','DC4','1','3',1,1)</v>
      </c>
    </row>
    <row r="29" spans="1:8" ht="15">
      <c r="A29">
        <v>10</v>
      </c>
      <c r="B29">
        <f t="shared" si="2"/>
        <v>28</v>
      </c>
      <c r="C29" t="s">
        <v>352</v>
      </c>
      <c r="D29">
        <v>1</v>
      </c>
      <c r="E29">
        <f t="shared" si="0"/>
        <v>3</v>
      </c>
      <c r="F29">
        <v>1</v>
      </c>
      <c r="G29">
        <v>1</v>
      </c>
      <c r="H29" t="str">
        <f t="shared" si="1"/>
        <v>Insert Into Layout_Def values ('10','28','DC5','1','3',1,1)</v>
      </c>
    </row>
    <row r="30" spans="1:8" ht="15">
      <c r="A30">
        <v>10</v>
      </c>
      <c r="B30">
        <f t="shared" si="2"/>
        <v>29</v>
      </c>
      <c r="C30" t="s">
        <v>353</v>
      </c>
      <c r="D30">
        <v>1</v>
      </c>
      <c r="E30">
        <f t="shared" si="0"/>
        <v>3</v>
      </c>
      <c r="F30">
        <v>1</v>
      </c>
      <c r="G30">
        <v>1</v>
      </c>
      <c r="H30" t="str">
        <f t="shared" si="1"/>
        <v>Insert Into Layout_Def values ('10','29','DC6','1','3',1,1)</v>
      </c>
    </row>
    <row r="31" spans="1:8" ht="15">
      <c r="A31">
        <v>10</v>
      </c>
      <c r="B31">
        <f t="shared" si="2"/>
        <v>30</v>
      </c>
      <c r="C31" t="s">
        <v>354</v>
      </c>
      <c r="D31">
        <v>1</v>
      </c>
      <c r="E31">
        <f t="shared" si="0"/>
        <v>3</v>
      </c>
      <c r="F31">
        <v>1</v>
      </c>
      <c r="G31">
        <v>1</v>
      </c>
      <c r="H31" t="str">
        <f t="shared" si="1"/>
        <v>Insert Into Layout_Def values ('10','30','DC7','1','3',1,1)</v>
      </c>
    </row>
    <row r="32" spans="1:8" ht="15">
      <c r="A32">
        <v>10</v>
      </c>
      <c r="B32">
        <f t="shared" si="2"/>
        <v>31</v>
      </c>
      <c r="C32" t="s">
        <v>355</v>
      </c>
      <c r="D32">
        <v>1</v>
      </c>
      <c r="E32">
        <f t="shared" si="0"/>
        <v>3</v>
      </c>
      <c r="F32">
        <v>1</v>
      </c>
      <c r="G32">
        <v>1</v>
      </c>
      <c r="H32" t="str">
        <f t="shared" si="1"/>
        <v>Insert Into Layout_Def values ('10','31','DC8','1','3',1,1)</v>
      </c>
    </row>
    <row r="33" spans="1:8" ht="15">
      <c r="A33">
        <v>10</v>
      </c>
      <c r="B33">
        <f t="shared" si="2"/>
        <v>32</v>
      </c>
      <c r="C33" t="s">
        <v>357</v>
      </c>
      <c r="D33">
        <v>1</v>
      </c>
      <c r="E33">
        <f t="shared" si="0"/>
        <v>3</v>
      </c>
      <c r="F33">
        <v>1</v>
      </c>
      <c r="G33">
        <v>1</v>
      </c>
      <c r="H33" t="str">
        <f t="shared" si="1"/>
        <v>Insert Into Layout_Def values ('10','32','C03','1','3',1,1)</v>
      </c>
    </row>
    <row r="34" spans="1:8" ht="15">
      <c r="A34">
        <v>10</v>
      </c>
      <c r="B34">
        <f t="shared" si="2"/>
        <v>33</v>
      </c>
      <c r="C34" t="s">
        <v>361</v>
      </c>
      <c r="D34">
        <v>1</v>
      </c>
      <c r="E34">
        <f t="shared" si="0"/>
        <v>3</v>
      </c>
      <c r="F34">
        <v>1</v>
      </c>
      <c r="G34">
        <v>1</v>
      </c>
      <c r="H34" t="str">
        <f t="shared" si="1"/>
        <v>Insert Into Layout_Def values ('10','33','C04','1','3',1,1)</v>
      </c>
    </row>
    <row r="35" spans="1:8" ht="15">
      <c r="A35">
        <v>10</v>
      </c>
      <c r="B35">
        <f t="shared" si="2"/>
        <v>34</v>
      </c>
      <c r="C35" t="s">
        <v>362</v>
      </c>
      <c r="D35">
        <v>1</v>
      </c>
      <c r="E35">
        <f t="shared" si="0"/>
        <v>3</v>
      </c>
      <c r="F35">
        <v>1</v>
      </c>
      <c r="G35">
        <v>1</v>
      </c>
      <c r="H35" t="str">
        <f t="shared" si="1"/>
        <v>Insert Into Layout_Def values ('10','34','C05','1','3',1,1)</v>
      </c>
    </row>
    <row r="36" spans="1:8" ht="15">
      <c r="A36">
        <v>10</v>
      </c>
      <c r="B36">
        <f t="shared" si="2"/>
        <v>35</v>
      </c>
      <c r="C36" t="s">
        <v>363</v>
      </c>
      <c r="D36">
        <v>1</v>
      </c>
      <c r="E36">
        <f t="shared" si="0"/>
        <v>3</v>
      </c>
      <c r="F36">
        <v>1</v>
      </c>
      <c r="G36">
        <v>1</v>
      </c>
      <c r="H36" t="str">
        <f t="shared" si="1"/>
        <v>Insert Into Layout_Def values ('10','35','C06','1','3',1,1)</v>
      </c>
    </row>
    <row r="37" spans="1:8" ht="15">
      <c r="A37">
        <v>10</v>
      </c>
      <c r="B37">
        <f t="shared" si="2"/>
        <v>36</v>
      </c>
      <c r="C37" t="s">
        <v>364</v>
      </c>
      <c r="D37">
        <v>1</v>
      </c>
      <c r="E37">
        <f t="shared" si="0"/>
        <v>3</v>
      </c>
      <c r="F37">
        <v>1</v>
      </c>
      <c r="G37">
        <v>1</v>
      </c>
      <c r="H37" t="str">
        <f t="shared" si="1"/>
        <v>Insert Into Layout_Def values ('10','36','C07','1','3',1,1)</v>
      </c>
    </row>
    <row r="38" spans="1:8" ht="15">
      <c r="A38">
        <v>10</v>
      </c>
      <c r="B38">
        <f t="shared" si="2"/>
        <v>37</v>
      </c>
      <c r="C38" t="s">
        <v>365</v>
      </c>
      <c r="D38">
        <v>1</v>
      </c>
      <c r="E38">
        <f t="shared" si="0"/>
        <v>3</v>
      </c>
      <c r="F38">
        <v>1</v>
      </c>
      <c r="G38">
        <v>1</v>
      </c>
      <c r="H38" t="str">
        <f t="shared" si="1"/>
        <v>Insert Into Layout_Def values ('10','37','C08','1','3',1,1)</v>
      </c>
    </row>
    <row r="39" spans="1:8" ht="15">
      <c r="A39">
        <v>10</v>
      </c>
      <c r="B39">
        <f t="shared" si="2"/>
        <v>38</v>
      </c>
      <c r="C39" t="s">
        <v>366</v>
      </c>
      <c r="D39">
        <v>1</v>
      </c>
      <c r="E39">
        <f t="shared" si="0"/>
        <v>3</v>
      </c>
      <c r="F39">
        <v>1</v>
      </c>
      <c r="G39">
        <v>1</v>
      </c>
      <c r="H39" t="str">
        <f t="shared" si="1"/>
        <v>Insert Into Layout_Def values ('10','38','C09','1','3',1,1)</v>
      </c>
    </row>
    <row r="40" spans="1:8" ht="15">
      <c r="A40">
        <v>10</v>
      </c>
      <c r="B40">
        <f t="shared" si="2"/>
        <v>39</v>
      </c>
      <c r="C40" t="s">
        <v>367</v>
      </c>
      <c r="D40">
        <v>1</v>
      </c>
      <c r="E40">
        <f t="shared" si="0"/>
        <v>3</v>
      </c>
      <c r="F40">
        <v>1</v>
      </c>
      <c r="G40">
        <v>1</v>
      </c>
      <c r="H40" t="str">
        <f t="shared" si="1"/>
        <v>Insert Into Layout_Def values ('10','39','C10','1','3',1,1)</v>
      </c>
    </row>
    <row r="41" spans="1:8" ht="15">
      <c r="A41">
        <v>10</v>
      </c>
      <c r="B41">
        <f t="shared" si="2"/>
        <v>40</v>
      </c>
      <c r="C41" t="s">
        <v>368</v>
      </c>
      <c r="D41">
        <v>1</v>
      </c>
      <c r="E41">
        <f t="shared" si="0"/>
        <v>3</v>
      </c>
      <c r="F41">
        <v>1</v>
      </c>
      <c r="G41">
        <v>1</v>
      </c>
      <c r="H41" t="str">
        <f t="shared" si="1"/>
        <v>Insert Into Layout_Def values ('10','40','C11','1','3',1,1)</v>
      </c>
    </row>
    <row r="42" spans="1:8" ht="15">
      <c r="A42">
        <v>10</v>
      </c>
      <c r="B42">
        <f t="shared" si="2"/>
        <v>41</v>
      </c>
      <c r="C42" t="s">
        <v>369</v>
      </c>
      <c r="D42">
        <v>1</v>
      </c>
      <c r="E42">
        <f t="shared" si="0"/>
        <v>3</v>
      </c>
      <c r="F42">
        <v>1</v>
      </c>
      <c r="G42">
        <v>1</v>
      </c>
      <c r="H42" t="str">
        <f t="shared" si="1"/>
        <v>Insert Into Layout_Def values ('10','41','C12','1','3',1,1)</v>
      </c>
    </row>
    <row r="43" spans="1:8" ht="15">
      <c r="A43">
        <v>10</v>
      </c>
      <c r="B43">
        <f t="shared" si="2"/>
        <v>42</v>
      </c>
      <c r="C43" t="s">
        <v>370</v>
      </c>
      <c r="D43">
        <v>1</v>
      </c>
      <c r="E43">
        <f t="shared" si="0"/>
        <v>3</v>
      </c>
      <c r="F43">
        <v>1</v>
      </c>
      <c r="G43">
        <v>1</v>
      </c>
      <c r="H43" t="str">
        <f t="shared" si="1"/>
        <v>Insert Into Layout_Def values ('10','42','C13','1','3',1,1)</v>
      </c>
    </row>
    <row r="44" spans="1:8" ht="15">
      <c r="A44">
        <v>10</v>
      </c>
      <c r="B44">
        <f t="shared" si="2"/>
        <v>43</v>
      </c>
      <c r="C44" t="s">
        <v>371</v>
      </c>
      <c r="D44">
        <v>1</v>
      </c>
      <c r="E44">
        <f t="shared" si="0"/>
        <v>3</v>
      </c>
      <c r="F44">
        <v>1</v>
      </c>
      <c r="G44">
        <v>1</v>
      </c>
      <c r="H44" t="str">
        <f t="shared" si="1"/>
        <v>Insert Into Layout_Def values ('10','43','C14','1','3',1,1)</v>
      </c>
    </row>
    <row r="45" spans="1:8" ht="15">
      <c r="A45">
        <v>10</v>
      </c>
      <c r="B45">
        <f t="shared" si="2"/>
        <v>44</v>
      </c>
      <c r="C45" t="s">
        <v>372</v>
      </c>
      <c r="D45">
        <v>1</v>
      </c>
      <c r="E45">
        <f t="shared" si="0"/>
        <v>3</v>
      </c>
      <c r="F45">
        <v>1</v>
      </c>
      <c r="G45">
        <v>1</v>
      </c>
      <c r="H45" t="str">
        <f t="shared" si="1"/>
        <v>Insert Into Layout_Def values ('10','44','C16','1','3',1,1)</v>
      </c>
    </row>
    <row r="46" spans="1:8" ht="15">
      <c r="A46">
        <v>10</v>
      </c>
      <c r="B46">
        <f t="shared" si="2"/>
        <v>45</v>
      </c>
      <c r="C46" t="s">
        <v>373</v>
      </c>
      <c r="D46">
        <v>1</v>
      </c>
      <c r="E46">
        <f t="shared" si="0"/>
        <v>3</v>
      </c>
      <c r="F46">
        <v>1</v>
      </c>
      <c r="G46">
        <v>1</v>
      </c>
      <c r="H46" t="str">
        <f t="shared" si="1"/>
        <v>Insert Into Layout_Def values ('10','45','C17','1','3',1,1)</v>
      </c>
    </row>
    <row r="47" spans="1:8" ht="15">
      <c r="A47">
        <v>10</v>
      </c>
      <c r="B47">
        <f t="shared" si="2"/>
        <v>46</v>
      </c>
      <c r="C47" t="s">
        <v>374</v>
      </c>
      <c r="D47">
        <v>1</v>
      </c>
      <c r="E47">
        <f t="shared" si="0"/>
        <v>3</v>
      </c>
      <c r="F47">
        <v>1</v>
      </c>
      <c r="G47">
        <v>1</v>
      </c>
      <c r="H47" t="str">
        <f t="shared" si="1"/>
        <v>Insert Into Layout_Def values ('10','46','C18','1','3',1,1)</v>
      </c>
    </row>
    <row r="48" spans="1:8" ht="15">
      <c r="A48">
        <v>10</v>
      </c>
      <c r="B48">
        <f t="shared" si="2"/>
        <v>47</v>
      </c>
      <c r="C48" t="s">
        <v>375</v>
      </c>
      <c r="D48">
        <v>1</v>
      </c>
      <c r="E48">
        <f t="shared" si="0"/>
        <v>3</v>
      </c>
      <c r="F48">
        <v>1</v>
      </c>
      <c r="G48">
        <v>1</v>
      </c>
      <c r="H48" t="str">
        <f t="shared" si="1"/>
        <v>Insert Into Layout_Def values ('10','47','C19','1','3',1,1)</v>
      </c>
    </row>
    <row r="49" spans="1:8" ht="15">
      <c r="A49">
        <v>10</v>
      </c>
      <c r="B49">
        <f t="shared" si="2"/>
        <v>48</v>
      </c>
      <c r="C49" t="s">
        <v>376</v>
      </c>
      <c r="D49">
        <v>1</v>
      </c>
      <c r="E49">
        <f t="shared" si="0"/>
        <v>3</v>
      </c>
      <c r="F49">
        <v>1</v>
      </c>
      <c r="G49">
        <v>1</v>
      </c>
      <c r="H49" t="str">
        <f t="shared" si="1"/>
        <v>Insert Into Layout_Def values ('10','48','C20','1','3',1,1)</v>
      </c>
    </row>
    <row r="50" spans="1:8" ht="15">
      <c r="A50">
        <v>10</v>
      </c>
      <c r="B50">
        <f t="shared" si="2"/>
        <v>49</v>
      </c>
      <c r="C50" t="s">
        <v>377</v>
      </c>
      <c r="D50">
        <v>1</v>
      </c>
      <c r="E50">
        <f t="shared" si="0"/>
        <v>3</v>
      </c>
      <c r="F50">
        <v>1</v>
      </c>
      <c r="G50">
        <v>1</v>
      </c>
      <c r="H50" t="str">
        <f t="shared" si="1"/>
        <v>Insert Into Layout_Def values ('10','49','C21','1','3',1,1)</v>
      </c>
    </row>
    <row r="51" spans="1:8" ht="15">
      <c r="A51">
        <v>10</v>
      </c>
      <c r="B51">
        <f t="shared" si="2"/>
        <v>50</v>
      </c>
      <c r="C51" t="s">
        <v>378</v>
      </c>
      <c r="D51">
        <v>1</v>
      </c>
      <c r="E51">
        <f t="shared" si="0"/>
        <v>3</v>
      </c>
      <c r="F51">
        <v>1</v>
      </c>
      <c r="G51">
        <v>1</v>
      </c>
      <c r="H51" t="str">
        <f t="shared" si="1"/>
        <v>Insert Into Layout_Def values ('10','50','C22','1','3',1,1)</v>
      </c>
    </row>
    <row r="52" spans="1:8" ht="15">
      <c r="A52">
        <v>10</v>
      </c>
      <c r="B52">
        <f t="shared" si="2"/>
        <v>51</v>
      </c>
      <c r="C52" t="s">
        <v>379</v>
      </c>
      <c r="D52">
        <v>1</v>
      </c>
      <c r="E52">
        <f t="shared" si="0"/>
        <v>3</v>
      </c>
      <c r="F52">
        <v>1</v>
      </c>
      <c r="G52">
        <v>1</v>
      </c>
      <c r="H52" t="str">
        <f t="shared" si="1"/>
        <v>Insert Into Layout_Def values ('10','51','C23','1','3',1,1)</v>
      </c>
    </row>
    <row r="53" spans="1:8" ht="15">
      <c r="A53">
        <v>10</v>
      </c>
      <c r="B53">
        <f t="shared" si="2"/>
        <v>52</v>
      </c>
      <c r="C53" t="s">
        <v>380</v>
      </c>
      <c r="D53">
        <v>1</v>
      </c>
      <c r="E53">
        <f t="shared" si="0"/>
        <v>3</v>
      </c>
      <c r="F53">
        <v>1</v>
      </c>
      <c r="G53">
        <v>1</v>
      </c>
      <c r="H53" t="str">
        <f t="shared" si="1"/>
        <v>Insert Into Layout_Def values ('10','52','C24','1','3',1,1)</v>
      </c>
    </row>
    <row r="54" spans="1:8" ht="15">
      <c r="A54">
        <v>10</v>
      </c>
      <c r="B54">
        <f t="shared" si="2"/>
        <v>53</v>
      </c>
      <c r="C54" t="s">
        <v>381</v>
      </c>
      <c r="D54">
        <v>1</v>
      </c>
      <c r="E54">
        <f t="shared" si="0"/>
        <v>3</v>
      </c>
      <c r="F54">
        <v>1</v>
      </c>
      <c r="G54">
        <v>1</v>
      </c>
      <c r="H54" t="str">
        <f t="shared" si="1"/>
        <v>Insert Into Layout_Def values ('10','53','C25','1','3',1,1)</v>
      </c>
    </row>
    <row r="55" spans="1:8" ht="15">
      <c r="A55">
        <v>10</v>
      </c>
      <c r="B55">
        <f t="shared" si="2"/>
        <v>54</v>
      </c>
      <c r="C55" t="s">
        <v>385</v>
      </c>
      <c r="D55">
        <v>1</v>
      </c>
      <c r="E55">
        <f t="shared" si="0"/>
        <v>3</v>
      </c>
      <c r="F55">
        <v>1</v>
      </c>
      <c r="G55">
        <v>1</v>
      </c>
      <c r="H55" t="str">
        <f t="shared" si="1"/>
        <v>Insert Into Layout_Def values ('10','54','EX4','1','3',1,1)</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AC357"/>
  <sheetViews>
    <sheetView tabSelected="1" zoomScalePageLayoutView="0" workbookViewId="0" topLeftCell="A1">
      <pane xSplit="8" ySplit="6" topLeftCell="I112" activePane="bottomRight" state="frozen"/>
      <selection pane="topLeft" activeCell="A1" sqref="A1"/>
      <selection pane="topRight" activeCell="I1" sqref="I1"/>
      <selection pane="bottomLeft" activeCell="A9" sqref="A9"/>
      <selection pane="bottomRight" activeCell="I297" sqref="I297"/>
    </sheetView>
  </sheetViews>
  <sheetFormatPr defaultColWidth="9.140625" defaultRowHeight="15"/>
  <cols>
    <col min="1" max="1" width="2.57421875" style="51" customWidth="1"/>
    <col min="2" max="2" width="1.28515625" style="51" customWidth="1"/>
    <col min="3" max="3" width="2.00390625" style="51" customWidth="1"/>
    <col min="4" max="5" width="1.7109375" style="51" customWidth="1"/>
    <col min="6" max="6" width="1.1484375" style="51" customWidth="1"/>
    <col min="7" max="7" width="6.140625" style="51" hidden="1" customWidth="1"/>
    <col min="8" max="8" width="5.28125" style="51" bestFit="1" customWidth="1"/>
    <col min="9" max="9" width="21.7109375" style="51" bestFit="1" customWidth="1"/>
    <col min="10" max="10" width="56.421875" style="51" bestFit="1" customWidth="1"/>
    <col min="11" max="11" width="9.28125" style="51" customWidth="1"/>
    <col min="12" max="12" width="5.00390625" style="66" customWidth="1"/>
    <col min="13" max="13" width="19.421875" style="51" customWidth="1"/>
    <col min="14" max="14" width="21.7109375" style="51" customWidth="1"/>
    <col min="15" max="15" width="5.28125" style="51" bestFit="1" customWidth="1"/>
    <col min="16" max="16" width="6.57421875" style="51" bestFit="1" customWidth="1"/>
    <col min="17" max="17" width="10.140625" style="51" hidden="1" customWidth="1"/>
    <col min="18" max="18" width="9.00390625" style="51" bestFit="1" customWidth="1"/>
    <col min="19" max="19" width="9.421875" style="51" bestFit="1" customWidth="1"/>
    <col min="20" max="20" width="20.140625" style="51" bestFit="1" customWidth="1"/>
    <col min="21" max="21" width="8.7109375" style="51" hidden="1" customWidth="1"/>
    <col min="22" max="22" width="10.00390625" style="51" hidden="1" customWidth="1"/>
    <col min="23" max="23" width="11.421875" style="51" hidden="1" customWidth="1"/>
    <col min="24" max="24" width="6.8515625" style="51" hidden="1" customWidth="1"/>
    <col min="25" max="25" width="8.7109375" style="51" hidden="1" customWidth="1"/>
    <col min="26" max="26" width="10.140625" style="51" hidden="1" customWidth="1"/>
    <col min="27" max="27" width="68.8515625" style="51" hidden="1" customWidth="1"/>
    <col min="28" max="28" width="43.7109375" style="51" bestFit="1" customWidth="1"/>
    <col min="29" max="16384" width="9.140625" style="51" customWidth="1"/>
  </cols>
  <sheetData>
    <row r="1" ht="11.25">
      <c r="I1" s="53" t="s">
        <v>476</v>
      </c>
    </row>
    <row r="2" spans="9:13" ht="11.25">
      <c r="I2" s="65" t="s">
        <v>474</v>
      </c>
      <c r="K2" s="53" t="s">
        <v>477</v>
      </c>
      <c r="M2" s="53" t="s">
        <v>478</v>
      </c>
    </row>
    <row r="3" ht="11.25">
      <c r="I3" s="65" t="s">
        <v>475</v>
      </c>
    </row>
    <row r="4" ht="11.25">
      <c r="A4" s="53"/>
    </row>
    <row r="5" spans="9:28" ht="11.25">
      <c r="I5" s="54"/>
      <c r="J5" s="54"/>
      <c r="K5" s="55" t="s">
        <v>446</v>
      </c>
      <c r="L5" s="67"/>
      <c r="O5" s="54"/>
      <c r="P5" s="54"/>
      <c r="Q5" s="56"/>
      <c r="R5" s="54"/>
      <c r="S5" s="54"/>
      <c r="T5" s="54"/>
      <c r="U5" s="56"/>
      <c r="V5" s="56"/>
      <c r="W5" s="56"/>
      <c r="X5" s="56"/>
      <c r="Y5" s="56"/>
      <c r="Z5" s="56"/>
      <c r="AA5" s="56"/>
      <c r="AB5" s="54"/>
    </row>
    <row r="6" spans="4:28" ht="22.5">
      <c r="D6" s="53"/>
      <c r="E6" s="53"/>
      <c r="F6" s="53"/>
      <c r="G6" s="53" t="s">
        <v>330</v>
      </c>
      <c r="H6" s="53"/>
      <c r="I6" s="57" t="s">
        <v>199</v>
      </c>
      <c r="J6" s="57" t="s">
        <v>3</v>
      </c>
      <c r="K6" s="58" t="s">
        <v>445</v>
      </c>
      <c r="L6" s="69"/>
      <c r="M6" s="53" t="s">
        <v>198</v>
      </c>
      <c r="N6" s="53" t="s">
        <v>199</v>
      </c>
      <c r="O6" s="57" t="s">
        <v>324</v>
      </c>
      <c r="P6" s="58" t="s">
        <v>473</v>
      </c>
      <c r="Q6" s="59" t="s">
        <v>409</v>
      </c>
      <c r="R6" s="57" t="s">
        <v>332</v>
      </c>
      <c r="S6" s="57" t="s">
        <v>328</v>
      </c>
      <c r="T6" s="57" t="s">
        <v>333</v>
      </c>
      <c r="U6" s="59" t="s">
        <v>334</v>
      </c>
      <c r="V6" s="59" t="s">
        <v>335</v>
      </c>
      <c r="W6" s="59" t="s">
        <v>336</v>
      </c>
      <c r="X6" s="59" t="s">
        <v>337</v>
      </c>
      <c r="Y6" s="59" t="s">
        <v>338</v>
      </c>
      <c r="Z6" s="59" t="s">
        <v>339</v>
      </c>
      <c r="AA6" s="59" t="s">
        <v>391</v>
      </c>
      <c r="AB6" s="57" t="s">
        <v>401</v>
      </c>
    </row>
    <row r="7" spans="2:27" ht="6.75" customHeight="1">
      <c r="B7" s="52"/>
      <c r="C7" s="52"/>
      <c r="D7" s="53"/>
      <c r="E7" s="53"/>
      <c r="F7" s="53"/>
      <c r="G7" s="53"/>
      <c r="H7" s="53"/>
      <c r="I7" s="53"/>
      <c r="J7" s="53"/>
      <c r="K7" s="53"/>
      <c r="L7" s="68"/>
      <c r="M7" s="53"/>
      <c r="N7" s="53"/>
      <c r="O7" s="53"/>
      <c r="P7" s="53"/>
      <c r="Q7" s="53"/>
      <c r="R7" s="53"/>
      <c r="S7" s="53"/>
      <c r="T7" s="53"/>
      <c r="U7" s="53"/>
      <c r="V7" s="53"/>
      <c r="W7" s="53"/>
      <c r="X7" s="53"/>
      <c r="Y7" s="53"/>
      <c r="Z7" s="53"/>
      <c r="AA7" s="53"/>
    </row>
    <row r="8" spans="2:28" ht="11.25">
      <c r="B8" s="52"/>
      <c r="D8" s="53"/>
      <c r="E8" s="53"/>
      <c r="F8" s="53"/>
      <c r="G8" s="53"/>
      <c r="H8" s="60" t="s">
        <v>40</v>
      </c>
      <c r="I8" s="60" t="s">
        <v>472</v>
      </c>
      <c r="J8" s="60" t="s">
        <v>412</v>
      </c>
      <c r="K8" s="60" t="s">
        <v>63</v>
      </c>
      <c r="L8" s="70"/>
      <c r="M8" s="61"/>
      <c r="N8" s="60"/>
      <c r="O8" s="60"/>
      <c r="P8" s="60"/>
      <c r="Q8" s="60"/>
      <c r="R8" s="60">
        <v>1</v>
      </c>
      <c r="S8" s="60">
        <f>LEN(H8)</f>
        <v>3</v>
      </c>
      <c r="T8" s="60"/>
      <c r="U8" s="60"/>
      <c r="V8" s="60"/>
      <c r="W8" s="60"/>
      <c r="X8" s="60"/>
      <c r="Y8" s="60"/>
      <c r="Z8" s="60"/>
      <c r="AA8" s="60"/>
      <c r="AB8" s="61" t="str">
        <f>H8</f>
        <v>E01</v>
      </c>
    </row>
    <row r="9" spans="2:28" ht="11.25">
      <c r="B9" s="52"/>
      <c r="G9" s="49">
        <v>1</v>
      </c>
      <c r="H9" s="49">
        <v>1</v>
      </c>
      <c r="I9" s="49" t="s">
        <v>196</v>
      </c>
      <c r="J9" s="49" t="s">
        <v>394</v>
      </c>
      <c r="K9" s="49" t="s">
        <v>63</v>
      </c>
      <c r="L9" s="70"/>
      <c r="M9" s="49" t="s">
        <v>200</v>
      </c>
      <c r="N9" s="49" t="s">
        <v>200</v>
      </c>
      <c r="O9" s="49" t="s">
        <v>392</v>
      </c>
      <c r="P9" s="49"/>
      <c r="Q9" s="49" t="s">
        <v>393</v>
      </c>
      <c r="R9" s="49">
        <f aca="true" t="shared" si="0" ref="R9:R17">R8+S8</f>
        <v>4</v>
      </c>
      <c r="S9" s="49">
        <v>20</v>
      </c>
      <c r="T9" s="49"/>
      <c r="U9" s="49"/>
      <c r="V9" s="49"/>
      <c r="W9" s="49">
        <v>1</v>
      </c>
      <c r="X9" s="49">
        <v>1</v>
      </c>
      <c r="Y9" s="49"/>
      <c r="Z9" s="49"/>
      <c r="AA9" s="49" t="str">
        <f aca="true" t="shared" si="1" ref="AA9:AA17">CONCATENATE(G9,",",H9,",'",M9,"','",N9,"','",O9,"',",Q9,",",R9,",",S9,",'",T9,"','",U9,"','",V9,"',",W9,",",X9,",'",Y9,"','",Z9,"')")</f>
        <v>1,1,'Factura','Factura','C',Null,4,20,'','','',1,1,'','')</v>
      </c>
      <c r="AB9" s="49"/>
    </row>
    <row r="10" spans="2:28" ht="11.25">
      <c r="B10" s="52"/>
      <c r="G10" s="49">
        <v>1</v>
      </c>
      <c r="H10" s="49">
        <v>2</v>
      </c>
      <c r="I10" s="49" t="s">
        <v>6</v>
      </c>
      <c r="J10" s="49" t="s">
        <v>395</v>
      </c>
      <c r="K10" s="49" t="s">
        <v>63</v>
      </c>
      <c r="L10" s="70"/>
      <c r="M10" s="49" t="s">
        <v>200</v>
      </c>
      <c r="N10" s="49" t="s">
        <v>201</v>
      </c>
      <c r="O10" s="49" t="s">
        <v>271</v>
      </c>
      <c r="P10" s="49"/>
      <c r="Q10" s="49" t="s">
        <v>393</v>
      </c>
      <c r="R10" s="49">
        <f t="shared" si="0"/>
        <v>24</v>
      </c>
      <c r="S10" s="49">
        <v>19</v>
      </c>
      <c r="T10" s="49" t="s">
        <v>340</v>
      </c>
      <c r="U10" s="49"/>
      <c r="V10" s="49"/>
      <c r="W10" s="49">
        <v>0</v>
      </c>
      <c r="X10" s="49">
        <v>0</v>
      </c>
      <c r="Y10" s="49"/>
      <c r="Z10" s="49"/>
      <c r="AA10" s="49" t="str">
        <f t="shared" si="1"/>
        <v>1,2,'Factura','FechaEmision','D',Null,24,19,'YYYY-MM-DD HH:MM:SS','','',0,0,'','')</v>
      </c>
      <c r="AB10" s="49"/>
    </row>
    <row r="11" spans="2:28" ht="11.25">
      <c r="B11" s="52"/>
      <c r="G11" s="49">
        <v>1</v>
      </c>
      <c r="H11" s="49">
        <v>3</v>
      </c>
      <c r="I11" s="49" t="s">
        <v>8</v>
      </c>
      <c r="J11" s="49" t="s">
        <v>447</v>
      </c>
      <c r="K11" s="49" t="s">
        <v>1</v>
      </c>
      <c r="L11" s="70"/>
      <c r="M11" s="49" t="s">
        <v>200</v>
      </c>
      <c r="N11" s="49" t="s">
        <v>202</v>
      </c>
      <c r="O11" s="49" t="s">
        <v>392</v>
      </c>
      <c r="P11" s="49"/>
      <c r="Q11" s="49" t="s">
        <v>393</v>
      </c>
      <c r="R11" s="49">
        <f t="shared" si="0"/>
        <v>43</v>
      </c>
      <c r="S11" s="49">
        <v>150</v>
      </c>
      <c r="T11" s="49"/>
      <c r="U11" s="49"/>
      <c r="V11" s="49"/>
      <c r="W11" s="49">
        <v>0</v>
      </c>
      <c r="X11" s="49">
        <v>0</v>
      </c>
      <c r="Y11" s="49"/>
      <c r="Z11" s="49"/>
      <c r="AA11" s="49" t="str">
        <f t="shared" si="1"/>
        <v>1,3,'Factura','Customfield01','C',Null,43,150,'','','',0,0,'','')</v>
      </c>
      <c r="AB11" s="49"/>
    </row>
    <row r="12" spans="2:28" ht="11.25">
      <c r="B12" s="52"/>
      <c r="G12" s="49">
        <v>1</v>
      </c>
      <c r="H12" s="49">
        <v>4</v>
      </c>
      <c r="I12" s="49" t="s">
        <v>164</v>
      </c>
      <c r="J12" s="49" t="s">
        <v>396</v>
      </c>
      <c r="K12" s="49" t="s">
        <v>63</v>
      </c>
      <c r="L12" s="70"/>
      <c r="M12" s="49" t="s">
        <v>200</v>
      </c>
      <c r="N12" s="49" t="s">
        <v>203</v>
      </c>
      <c r="O12" s="49" t="s">
        <v>56</v>
      </c>
      <c r="P12" s="49">
        <v>2</v>
      </c>
      <c r="Q12" s="49" t="s">
        <v>393</v>
      </c>
      <c r="R12" s="49">
        <f t="shared" si="0"/>
        <v>193</v>
      </c>
      <c r="S12" s="49">
        <v>14</v>
      </c>
      <c r="T12" s="49"/>
      <c r="U12" s="49"/>
      <c r="V12" s="49"/>
      <c r="W12" s="49">
        <v>0</v>
      </c>
      <c r="X12" s="49">
        <v>0</v>
      </c>
      <c r="Y12" s="49"/>
      <c r="Z12" s="49"/>
      <c r="AA12" s="49" t="str">
        <f t="shared" si="1"/>
        <v>1,4,'Factura','SubTotal','N',Null,193,14,'','','',0,0,'','')</v>
      </c>
      <c r="AB12" s="49"/>
    </row>
    <row r="13" spans="2:28" ht="11.25">
      <c r="B13" s="52"/>
      <c r="G13" s="49">
        <v>1</v>
      </c>
      <c r="H13" s="49">
        <v>5</v>
      </c>
      <c r="I13" s="49" t="s">
        <v>9</v>
      </c>
      <c r="J13" s="49" t="s">
        <v>397</v>
      </c>
      <c r="K13" s="49" t="s">
        <v>63</v>
      </c>
      <c r="L13" s="70"/>
      <c r="M13" s="49" t="s">
        <v>200</v>
      </c>
      <c r="N13" s="49" t="s">
        <v>235</v>
      </c>
      <c r="O13" s="49" t="s">
        <v>56</v>
      </c>
      <c r="P13" s="49">
        <v>2</v>
      </c>
      <c r="Q13" s="49" t="s">
        <v>393</v>
      </c>
      <c r="R13" s="49">
        <f t="shared" si="0"/>
        <v>207</v>
      </c>
      <c r="S13" s="49">
        <v>14</v>
      </c>
      <c r="T13" s="49"/>
      <c r="U13" s="49"/>
      <c r="V13" s="49"/>
      <c r="W13" s="49">
        <v>0</v>
      </c>
      <c r="X13" s="49">
        <v>0</v>
      </c>
      <c r="Y13" s="49"/>
      <c r="Z13" s="49"/>
      <c r="AA13" s="49" t="str">
        <f t="shared" si="1"/>
        <v>1,5,'Factura','DescuentoTotal','N',Null,207,14,'','','',0,0,'','')</v>
      </c>
      <c r="AB13" s="49"/>
    </row>
    <row r="14" spans="2:28" ht="11.25">
      <c r="B14" s="52"/>
      <c r="G14" s="49">
        <v>1</v>
      </c>
      <c r="H14" s="49">
        <v>6</v>
      </c>
      <c r="I14" s="49" t="s">
        <v>10</v>
      </c>
      <c r="J14" s="49" t="s">
        <v>448</v>
      </c>
      <c r="K14" s="49" t="s">
        <v>1</v>
      </c>
      <c r="L14" s="70"/>
      <c r="M14" s="49" t="s">
        <v>200</v>
      </c>
      <c r="N14" s="49" t="s">
        <v>216</v>
      </c>
      <c r="O14" s="49" t="s">
        <v>392</v>
      </c>
      <c r="P14" s="49"/>
      <c r="Q14" s="49" t="s">
        <v>393</v>
      </c>
      <c r="R14" s="49">
        <f t="shared" si="0"/>
        <v>221</v>
      </c>
      <c r="S14" s="49">
        <v>150</v>
      </c>
      <c r="T14" s="49"/>
      <c r="U14" s="49"/>
      <c r="V14" s="49"/>
      <c r="W14" s="49">
        <v>0</v>
      </c>
      <c r="X14" s="49">
        <v>0</v>
      </c>
      <c r="Y14" s="49"/>
      <c r="Z14" s="49"/>
      <c r="AA14" s="49" t="str">
        <f t="shared" si="1"/>
        <v>1,6,'Factura','Customfield02','C',Null,221,150,'','','',0,0,'','')</v>
      </c>
      <c r="AB14" s="49"/>
    </row>
    <row r="15" spans="2:28" ht="11.25">
      <c r="B15" s="52"/>
      <c r="G15" s="49">
        <v>1</v>
      </c>
      <c r="H15" s="49">
        <v>7</v>
      </c>
      <c r="I15" s="49" t="s">
        <v>11</v>
      </c>
      <c r="J15" s="49" t="s">
        <v>398</v>
      </c>
      <c r="K15" s="49" t="s">
        <v>63</v>
      </c>
      <c r="L15" s="70"/>
      <c r="M15" s="49" t="s">
        <v>200</v>
      </c>
      <c r="N15" s="49" t="s">
        <v>204</v>
      </c>
      <c r="O15" s="49" t="s">
        <v>56</v>
      </c>
      <c r="P15" s="49">
        <v>2</v>
      </c>
      <c r="Q15" s="49" t="s">
        <v>393</v>
      </c>
      <c r="R15" s="49">
        <f t="shared" si="0"/>
        <v>371</v>
      </c>
      <c r="S15" s="49">
        <v>14</v>
      </c>
      <c r="T15" s="49"/>
      <c r="U15" s="49"/>
      <c r="V15" s="49"/>
      <c r="W15" s="49">
        <v>0</v>
      </c>
      <c r="X15" s="49">
        <v>0</v>
      </c>
      <c r="Y15" s="49"/>
      <c r="Z15" s="49"/>
      <c r="AA15" s="49" t="str">
        <f t="shared" si="1"/>
        <v>1,7,'Factura','Monto','N',Null,371,14,'','','',0,0,'','')</v>
      </c>
      <c r="AB15" s="49"/>
    </row>
    <row r="16" spans="7:28" s="73" customFormat="1" ht="11.25">
      <c r="G16" s="86">
        <v>1</v>
      </c>
      <c r="H16" s="105">
        <v>8</v>
      </c>
      <c r="I16" s="105" t="s">
        <v>12</v>
      </c>
      <c r="J16" s="105" t="s">
        <v>399</v>
      </c>
      <c r="K16" s="86" t="s">
        <v>1</v>
      </c>
      <c r="L16" s="104"/>
      <c r="M16" s="86" t="s">
        <v>200</v>
      </c>
      <c r="N16" s="86" t="s">
        <v>217</v>
      </c>
      <c r="O16" s="86" t="s">
        <v>392</v>
      </c>
      <c r="P16" s="86"/>
      <c r="Q16" s="86" t="s">
        <v>393</v>
      </c>
      <c r="R16" s="86">
        <f t="shared" si="0"/>
        <v>385</v>
      </c>
      <c r="S16" s="86">
        <v>30</v>
      </c>
      <c r="T16" s="86"/>
      <c r="U16" s="86"/>
      <c r="V16" s="86"/>
      <c r="W16" s="86">
        <v>0</v>
      </c>
      <c r="X16" s="86">
        <v>0</v>
      </c>
      <c r="Y16" s="86"/>
      <c r="Z16" s="86"/>
      <c r="AA16" s="86" t="str">
        <f t="shared" si="1"/>
        <v>1,8,'Factura','FormaPago','C',Null,385,30,'','','',0,0,'','')</v>
      </c>
      <c r="AB16" s="86"/>
    </row>
    <row r="17" spans="7:29" s="75" customFormat="1" ht="146.25">
      <c r="G17" s="76">
        <v>1</v>
      </c>
      <c r="H17" s="76">
        <v>9</v>
      </c>
      <c r="I17" s="76" t="s">
        <v>13</v>
      </c>
      <c r="J17" s="76" t="s">
        <v>400</v>
      </c>
      <c r="K17" s="76" t="s">
        <v>63</v>
      </c>
      <c r="L17" s="77"/>
      <c r="M17" s="76" t="s">
        <v>200</v>
      </c>
      <c r="N17" s="76" t="s">
        <v>166</v>
      </c>
      <c r="O17" s="76" t="s">
        <v>392</v>
      </c>
      <c r="P17" s="76"/>
      <c r="Q17" s="76" t="s">
        <v>393</v>
      </c>
      <c r="R17" s="76">
        <f t="shared" si="0"/>
        <v>415</v>
      </c>
      <c r="S17" s="76">
        <v>2</v>
      </c>
      <c r="T17" s="76"/>
      <c r="U17" s="76"/>
      <c r="V17" s="76"/>
      <c r="W17" s="76">
        <v>0</v>
      </c>
      <c r="X17" s="76">
        <v>0</v>
      </c>
      <c r="Y17" s="76"/>
      <c r="Z17" s="76"/>
      <c r="AA17" s="76" t="str">
        <f t="shared" si="1"/>
        <v>1,9,'Factura','TipoDocumento','C',Null,415,2,'','','',0,0,'','')</v>
      </c>
      <c r="AB17" s="78" t="s">
        <v>543</v>
      </c>
      <c r="AC17" s="75" t="s">
        <v>483</v>
      </c>
    </row>
    <row r="18" spans="2:10" ht="11.25">
      <c r="B18" s="52"/>
      <c r="H18" s="51">
        <v>10</v>
      </c>
      <c r="I18" s="51" t="s">
        <v>499</v>
      </c>
      <c r="J18" s="51" t="s">
        <v>500</v>
      </c>
    </row>
    <row r="19" spans="8:12" s="73" customFormat="1" ht="11.25">
      <c r="H19" s="106">
        <v>11</v>
      </c>
      <c r="I19" s="106" t="s">
        <v>535</v>
      </c>
      <c r="J19" s="106"/>
      <c r="L19" s="89"/>
    </row>
    <row r="20" spans="8:27" s="73" customFormat="1" ht="11.25">
      <c r="H20" s="105">
        <v>12</v>
      </c>
      <c r="I20" s="105" t="s">
        <v>536</v>
      </c>
      <c r="J20" s="105" t="s">
        <v>537</v>
      </c>
      <c r="K20" s="123" t="s">
        <v>542</v>
      </c>
      <c r="V20" s="89"/>
      <c r="AA20" s="89"/>
    </row>
    <row r="21" spans="8:27" s="73" customFormat="1" ht="11.25">
      <c r="H21" s="106">
        <v>13</v>
      </c>
      <c r="I21" s="105" t="s">
        <v>538</v>
      </c>
      <c r="J21" s="105" t="s">
        <v>539</v>
      </c>
      <c r="K21" s="123"/>
      <c r="V21" s="89"/>
      <c r="AA21" s="89"/>
    </row>
    <row r="22" spans="8:27" s="73" customFormat="1" ht="11.25">
      <c r="H22" s="105">
        <v>14</v>
      </c>
      <c r="I22" s="105" t="s">
        <v>540</v>
      </c>
      <c r="J22" s="105" t="s">
        <v>541</v>
      </c>
      <c r="K22" s="123"/>
      <c r="V22" s="89"/>
      <c r="AA22" s="89"/>
    </row>
    <row r="23" spans="8:27" s="73" customFormat="1" ht="11.25">
      <c r="H23" s="107">
        <v>15</v>
      </c>
      <c r="I23" s="107" t="s">
        <v>544</v>
      </c>
      <c r="J23" s="107"/>
      <c r="V23" s="89"/>
      <c r="AA23" s="89"/>
    </row>
    <row r="24" spans="8:27" s="73" customFormat="1" ht="11.25">
      <c r="H24" s="107">
        <v>16</v>
      </c>
      <c r="I24" s="107" t="s">
        <v>545</v>
      </c>
      <c r="J24" s="107"/>
      <c r="V24" s="89"/>
      <c r="AA24" s="89"/>
    </row>
    <row r="25" ht="11.25">
      <c r="B25" s="52"/>
    </row>
    <row r="26" spans="2:28" ht="11.25">
      <c r="B26" s="52"/>
      <c r="H26" s="60" t="s">
        <v>41</v>
      </c>
      <c r="I26" s="60" t="s">
        <v>472</v>
      </c>
      <c r="J26" s="60" t="s">
        <v>413</v>
      </c>
      <c r="K26" s="60" t="s">
        <v>63</v>
      </c>
      <c r="L26" s="70"/>
      <c r="M26" s="61"/>
      <c r="N26" s="60"/>
      <c r="O26" s="60"/>
      <c r="P26" s="60"/>
      <c r="Q26" s="60"/>
      <c r="R26" s="60">
        <v>1</v>
      </c>
      <c r="S26" s="60">
        <f>LEN(H26)</f>
        <v>3</v>
      </c>
      <c r="T26" s="60"/>
      <c r="U26" s="60"/>
      <c r="V26" s="60"/>
      <c r="W26" s="60"/>
      <c r="X26" s="60"/>
      <c r="Y26" s="60"/>
      <c r="Z26" s="60"/>
      <c r="AA26" s="60"/>
      <c r="AB26" s="61"/>
    </row>
    <row r="27" spans="2:28" ht="11.25">
      <c r="B27" s="52"/>
      <c r="G27" s="49">
        <v>2</v>
      </c>
      <c r="H27" s="49">
        <v>1</v>
      </c>
      <c r="I27" s="49" t="s">
        <v>449</v>
      </c>
      <c r="J27" s="49" t="s">
        <v>402</v>
      </c>
      <c r="K27" s="49" t="s">
        <v>63</v>
      </c>
      <c r="L27" s="70"/>
      <c r="M27" s="49" t="s">
        <v>200</v>
      </c>
      <c r="N27" s="49" t="s">
        <v>205</v>
      </c>
      <c r="O27" s="49" t="s">
        <v>392</v>
      </c>
      <c r="P27" s="49"/>
      <c r="Q27" s="49" t="s">
        <v>393</v>
      </c>
      <c r="R27" s="49">
        <v>4</v>
      </c>
      <c r="S27" s="49">
        <v>20</v>
      </c>
      <c r="T27" s="49"/>
      <c r="U27" s="49"/>
      <c r="V27" s="49"/>
      <c r="W27" s="49">
        <v>0</v>
      </c>
      <c r="X27" s="49">
        <v>0</v>
      </c>
      <c r="Y27" s="49"/>
      <c r="Z27" s="49"/>
      <c r="AA27" s="49" t="str">
        <f>CONCATENATE(G27,",",H27,",'",M27,"','",N27,"','",O27,"',",Q27,",",R27,",",S27,",'",T27,"','",U27,"','",V27,"',",W27,",",X27,",'",Y27,"','",Z27,"')")</f>
        <v>2,1,'Factura','Cliente','C',Null,4,20,'','','',0,0,'','')</v>
      </c>
      <c r="AB27" s="49"/>
    </row>
    <row r="28" spans="2:28" ht="11.25">
      <c r="B28" s="52"/>
      <c r="G28" s="49">
        <v>2</v>
      </c>
      <c r="H28" s="49">
        <v>2</v>
      </c>
      <c r="I28" s="49" t="s">
        <v>14</v>
      </c>
      <c r="J28" s="49" t="s">
        <v>14</v>
      </c>
      <c r="K28" s="49" t="s">
        <v>63</v>
      </c>
      <c r="L28" s="70"/>
      <c r="M28" s="49" t="s">
        <v>200</v>
      </c>
      <c r="N28" s="49" t="s">
        <v>14</v>
      </c>
      <c r="O28" s="49" t="s">
        <v>392</v>
      </c>
      <c r="P28" s="49"/>
      <c r="Q28" s="49" t="s">
        <v>393</v>
      </c>
      <c r="R28" s="49">
        <v>24</v>
      </c>
      <c r="S28" s="49">
        <v>13</v>
      </c>
      <c r="T28" s="49"/>
      <c r="U28" s="49"/>
      <c r="V28" s="49"/>
      <c r="W28" s="49">
        <v>0</v>
      </c>
      <c r="X28" s="49">
        <v>0</v>
      </c>
      <c r="Y28" s="49"/>
      <c r="Z28" s="49"/>
      <c r="AA28" s="49" t="str">
        <f>CONCATENATE(G28,",",H28,",'",M28,"','",N28,"','",O28,"',",Q28,",",R28,",",S28,",'",T28,"','",U28,"','",V28,"',",W28,",",X28,",'",Y28,"','",Z28,"')")</f>
        <v>2,2,'Factura','RFC','C',Null,24,13,'','','',0,0,'','')</v>
      </c>
      <c r="AB28" s="49"/>
    </row>
    <row r="29" spans="2:28" ht="11.25">
      <c r="B29" s="52"/>
      <c r="G29" s="49">
        <v>2</v>
      </c>
      <c r="H29" s="49">
        <v>3</v>
      </c>
      <c r="I29" s="49" t="s">
        <v>55</v>
      </c>
      <c r="J29" s="49" t="s">
        <v>403</v>
      </c>
      <c r="K29" s="49" t="s">
        <v>63</v>
      </c>
      <c r="L29" s="70"/>
      <c r="M29" s="49" t="s">
        <v>200</v>
      </c>
      <c r="N29" s="49" t="s">
        <v>206</v>
      </c>
      <c r="O29" s="49" t="s">
        <v>392</v>
      </c>
      <c r="P29" s="49"/>
      <c r="Q29" s="49" t="s">
        <v>393</v>
      </c>
      <c r="R29" s="49">
        <v>37</v>
      </c>
      <c r="S29" s="49">
        <v>150</v>
      </c>
      <c r="T29" s="49"/>
      <c r="U29" s="49"/>
      <c r="V29" s="49"/>
      <c r="W29" s="49">
        <v>0</v>
      </c>
      <c r="X29" s="49">
        <v>0</v>
      </c>
      <c r="Y29" s="49"/>
      <c r="Z29" s="49"/>
      <c r="AA29" s="49" t="str">
        <f>CONCATENATE(G29,",",H29,",'",M29,"','",N29,"','",O29,"',",Q29,",",R29,",",S29,",'",T29,"','",U29,"','",V29,"',",W29,",",X29,",'",Y29,"','",Z29,"')")</f>
        <v>2,3,'Factura','RazonSocial','C',Null,37,150,'','','',0,0,'','')</v>
      </c>
      <c r="AB29" s="49"/>
    </row>
    <row r="30" ht="11.25">
      <c r="B30" s="52"/>
    </row>
    <row r="31" ht="11.25">
      <c r="B31" s="52"/>
    </row>
    <row r="32" spans="2:28" ht="11.25">
      <c r="B32" s="52"/>
      <c r="H32" s="60" t="s">
        <v>42</v>
      </c>
      <c r="I32" s="60" t="s">
        <v>472</v>
      </c>
      <c r="J32" s="60" t="s">
        <v>414</v>
      </c>
      <c r="K32" s="60" t="s">
        <v>63</v>
      </c>
      <c r="L32" s="70"/>
      <c r="M32" s="61"/>
      <c r="N32" s="60"/>
      <c r="O32" s="60"/>
      <c r="P32" s="60"/>
      <c r="Q32" s="60"/>
      <c r="R32" s="60">
        <v>1</v>
      </c>
      <c r="S32" s="60">
        <f>LEN(H32)</f>
        <v>3</v>
      </c>
      <c r="T32" s="60"/>
      <c r="U32" s="60"/>
      <c r="V32" s="60"/>
      <c r="W32" s="60"/>
      <c r="X32" s="60"/>
      <c r="Y32" s="60"/>
      <c r="Z32" s="60"/>
      <c r="AA32" s="60"/>
      <c r="AB32" s="61"/>
    </row>
    <row r="33" spans="2:28" ht="11.25">
      <c r="B33" s="52"/>
      <c r="G33" s="49">
        <v>3</v>
      </c>
      <c r="H33" s="49">
        <v>1</v>
      </c>
      <c r="I33" s="49" t="str">
        <f aca="true" t="shared" si="2" ref="I33:I42">N33</f>
        <v>Calle</v>
      </c>
      <c r="J33" s="49" t="str">
        <f aca="true" t="shared" si="3" ref="J33:J42">N33</f>
        <v>Calle</v>
      </c>
      <c r="K33" s="49" t="s">
        <v>63</v>
      </c>
      <c r="L33" s="70"/>
      <c r="M33" s="49" t="s">
        <v>200</v>
      </c>
      <c r="N33" s="49" t="s">
        <v>15</v>
      </c>
      <c r="O33" s="49" t="s">
        <v>392</v>
      </c>
      <c r="P33" s="49"/>
      <c r="Q33" s="49" t="s">
        <v>393</v>
      </c>
      <c r="R33" s="49">
        <v>4</v>
      </c>
      <c r="S33" s="49">
        <v>50</v>
      </c>
      <c r="T33" s="49"/>
      <c r="U33" s="49"/>
      <c r="V33" s="49"/>
      <c r="W33" s="49"/>
      <c r="X33" s="49"/>
      <c r="Y33" s="49"/>
      <c r="Z33" s="49"/>
      <c r="AA33" s="49" t="str">
        <f aca="true" t="shared" si="4" ref="AA33:AA42">CONCATENATE(G33,",",H33,",'",M33,"','",N33,"','",O33,"',",Q33,",",R33,",",S33,",'",T33,"','",U33,"','",V33,"',",W33,",",X33,",'",Y33,"','",Z33,"')")</f>
        <v>3,1,'Factura','Calle','C',Null,4,50,'','','',,,'','')</v>
      </c>
      <c r="AB33" s="49"/>
    </row>
    <row r="34" spans="2:28" ht="11.25">
      <c r="B34" s="52"/>
      <c r="G34" s="49">
        <v>3</v>
      </c>
      <c r="H34" s="49">
        <v>2</v>
      </c>
      <c r="I34" s="49" t="str">
        <f t="shared" si="2"/>
        <v>NoExterior</v>
      </c>
      <c r="J34" s="49" t="str">
        <f t="shared" si="3"/>
        <v>NoExterior</v>
      </c>
      <c r="K34" s="49" t="s">
        <v>1</v>
      </c>
      <c r="L34" s="70"/>
      <c r="M34" s="49" t="s">
        <v>200</v>
      </c>
      <c r="N34" s="49" t="s">
        <v>16</v>
      </c>
      <c r="O34" s="49" t="s">
        <v>392</v>
      </c>
      <c r="P34" s="49"/>
      <c r="Q34" s="49" t="s">
        <v>393</v>
      </c>
      <c r="R34" s="49">
        <v>54</v>
      </c>
      <c r="S34" s="49">
        <v>20</v>
      </c>
      <c r="T34" s="49"/>
      <c r="U34" s="49"/>
      <c r="V34" s="49"/>
      <c r="W34" s="49"/>
      <c r="X34" s="49"/>
      <c r="Y34" s="49"/>
      <c r="Z34" s="49"/>
      <c r="AA34" s="49" t="str">
        <f t="shared" si="4"/>
        <v>3,2,'Factura','NoExterior','C',Null,54,20,'','','',,,'','')</v>
      </c>
      <c r="AB34" s="49"/>
    </row>
    <row r="35" spans="2:28" ht="11.25">
      <c r="B35" s="52"/>
      <c r="G35" s="49">
        <v>3</v>
      </c>
      <c r="H35" s="49">
        <v>3</v>
      </c>
      <c r="I35" s="49" t="str">
        <f t="shared" si="2"/>
        <v>NoInterior</v>
      </c>
      <c r="J35" s="49" t="str">
        <f t="shared" si="3"/>
        <v>NoInterior</v>
      </c>
      <c r="K35" s="49" t="s">
        <v>1</v>
      </c>
      <c r="L35" s="70"/>
      <c r="M35" s="49" t="s">
        <v>200</v>
      </c>
      <c r="N35" s="49" t="s">
        <v>17</v>
      </c>
      <c r="O35" s="49" t="s">
        <v>392</v>
      </c>
      <c r="P35" s="49"/>
      <c r="Q35" s="49" t="s">
        <v>393</v>
      </c>
      <c r="R35" s="49">
        <v>74</v>
      </c>
      <c r="S35" s="49">
        <v>50</v>
      </c>
      <c r="T35" s="49"/>
      <c r="U35" s="49"/>
      <c r="V35" s="49"/>
      <c r="W35" s="49"/>
      <c r="X35" s="49"/>
      <c r="Y35" s="49"/>
      <c r="Z35" s="49"/>
      <c r="AA35" s="49" t="str">
        <f t="shared" si="4"/>
        <v>3,3,'Factura','NoInterior','C',Null,74,50,'','','',,,'','')</v>
      </c>
      <c r="AB35" s="49"/>
    </row>
    <row r="36" spans="2:28" ht="11.25">
      <c r="B36" s="52"/>
      <c r="G36" s="49">
        <v>3</v>
      </c>
      <c r="H36" s="49">
        <v>4</v>
      </c>
      <c r="I36" s="49" t="str">
        <f t="shared" si="2"/>
        <v>Colonia</v>
      </c>
      <c r="J36" s="49" t="str">
        <f t="shared" si="3"/>
        <v>Colonia</v>
      </c>
      <c r="K36" s="49" t="s">
        <v>1</v>
      </c>
      <c r="L36" s="70"/>
      <c r="M36" s="49" t="s">
        <v>200</v>
      </c>
      <c r="N36" s="49" t="s">
        <v>18</v>
      </c>
      <c r="O36" s="49" t="s">
        <v>392</v>
      </c>
      <c r="P36" s="49"/>
      <c r="Q36" s="49" t="s">
        <v>393</v>
      </c>
      <c r="R36" s="49">
        <v>124</v>
      </c>
      <c r="S36" s="49">
        <v>50</v>
      </c>
      <c r="T36" s="49"/>
      <c r="U36" s="49"/>
      <c r="V36" s="49"/>
      <c r="W36" s="49"/>
      <c r="X36" s="49"/>
      <c r="Y36" s="49"/>
      <c r="Z36" s="49"/>
      <c r="AA36" s="49" t="str">
        <f t="shared" si="4"/>
        <v>3,4,'Factura','Colonia','C',Null,124,50,'','','',,,'','')</v>
      </c>
      <c r="AB36" s="49"/>
    </row>
    <row r="37" spans="2:28" ht="11.25">
      <c r="B37" s="52"/>
      <c r="G37" s="49">
        <v>3</v>
      </c>
      <c r="H37" s="49">
        <v>5</v>
      </c>
      <c r="I37" s="49" t="str">
        <f t="shared" si="2"/>
        <v>Localidad</v>
      </c>
      <c r="J37" s="49" t="str">
        <f t="shared" si="3"/>
        <v>Localidad</v>
      </c>
      <c r="K37" s="49" t="s">
        <v>1</v>
      </c>
      <c r="L37" s="70"/>
      <c r="M37" s="49" t="s">
        <v>200</v>
      </c>
      <c r="N37" s="49" t="s">
        <v>19</v>
      </c>
      <c r="O37" s="49" t="s">
        <v>392</v>
      </c>
      <c r="P37" s="49"/>
      <c r="Q37" s="49" t="s">
        <v>393</v>
      </c>
      <c r="R37" s="49">
        <v>174</v>
      </c>
      <c r="S37" s="49">
        <v>50</v>
      </c>
      <c r="T37" s="49"/>
      <c r="U37" s="49"/>
      <c r="V37" s="49"/>
      <c r="W37" s="49"/>
      <c r="X37" s="49"/>
      <c r="Y37" s="49"/>
      <c r="Z37" s="49"/>
      <c r="AA37" s="49" t="str">
        <f t="shared" si="4"/>
        <v>3,5,'Factura','Localidad','C',Null,174,50,'','','',,,'','')</v>
      </c>
      <c r="AB37" s="49"/>
    </row>
    <row r="38" spans="2:28" ht="11.25">
      <c r="B38" s="52"/>
      <c r="G38" s="49">
        <v>3</v>
      </c>
      <c r="H38" s="49">
        <v>6</v>
      </c>
      <c r="I38" s="49" t="str">
        <f t="shared" si="2"/>
        <v>Referencia</v>
      </c>
      <c r="J38" s="49" t="str">
        <f t="shared" si="3"/>
        <v>Referencia</v>
      </c>
      <c r="K38" s="49" t="s">
        <v>1</v>
      </c>
      <c r="L38" s="70"/>
      <c r="M38" s="49" t="s">
        <v>200</v>
      </c>
      <c r="N38" s="49" t="s">
        <v>20</v>
      </c>
      <c r="O38" s="49" t="s">
        <v>392</v>
      </c>
      <c r="P38" s="49"/>
      <c r="Q38" s="49" t="s">
        <v>393</v>
      </c>
      <c r="R38" s="49">
        <v>224</v>
      </c>
      <c r="S38" s="49">
        <v>50</v>
      </c>
      <c r="T38" s="49"/>
      <c r="U38" s="49"/>
      <c r="V38" s="49"/>
      <c r="W38" s="49"/>
      <c r="X38" s="49"/>
      <c r="Y38" s="49"/>
      <c r="Z38" s="49"/>
      <c r="AA38" s="49" t="str">
        <f t="shared" si="4"/>
        <v>3,6,'Factura','Referencia','C',Null,224,50,'','','',,,'','')</v>
      </c>
      <c r="AB38" s="49"/>
    </row>
    <row r="39" spans="2:28" ht="11.25">
      <c r="B39" s="52"/>
      <c r="G39" s="49">
        <v>3</v>
      </c>
      <c r="H39" s="49">
        <v>7</v>
      </c>
      <c r="I39" s="49" t="str">
        <f t="shared" si="2"/>
        <v>Municipio</v>
      </c>
      <c r="J39" s="49" t="str">
        <f t="shared" si="3"/>
        <v>Municipio</v>
      </c>
      <c r="K39" s="49" t="s">
        <v>1</v>
      </c>
      <c r="L39" s="70"/>
      <c r="M39" s="49" t="s">
        <v>200</v>
      </c>
      <c r="N39" s="49" t="s">
        <v>21</v>
      </c>
      <c r="O39" s="49" t="s">
        <v>392</v>
      </c>
      <c r="P39" s="49"/>
      <c r="Q39" s="49" t="s">
        <v>393</v>
      </c>
      <c r="R39" s="49">
        <v>274</v>
      </c>
      <c r="S39" s="49">
        <v>50</v>
      </c>
      <c r="T39" s="49"/>
      <c r="U39" s="49"/>
      <c r="V39" s="49"/>
      <c r="W39" s="49"/>
      <c r="X39" s="49"/>
      <c r="Y39" s="49"/>
      <c r="Z39" s="49"/>
      <c r="AA39" s="49" t="str">
        <f t="shared" si="4"/>
        <v>3,7,'Factura','Municipio','C',Null,274,50,'','','',,,'','')</v>
      </c>
      <c r="AB39" s="49"/>
    </row>
    <row r="40" spans="2:28" ht="11.25">
      <c r="B40" s="52"/>
      <c r="G40" s="49">
        <v>3</v>
      </c>
      <c r="H40" s="49">
        <v>8</v>
      </c>
      <c r="I40" s="49" t="str">
        <f t="shared" si="2"/>
        <v>Estado</v>
      </c>
      <c r="J40" s="49" t="str">
        <f t="shared" si="3"/>
        <v>Estado</v>
      </c>
      <c r="K40" s="49" t="s">
        <v>1</v>
      </c>
      <c r="L40" s="70"/>
      <c r="M40" s="49" t="s">
        <v>200</v>
      </c>
      <c r="N40" s="49" t="s">
        <v>22</v>
      </c>
      <c r="O40" s="49" t="s">
        <v>392</v>
      </c>
      <c r="P40" s="49"/>
      <c r="Q40" s="49" t="s">
        <v>393</v>
      </c>
      <c r="R40" s="49">
        <v>324</v>
      </c>
      <c r="S40" s="49">
        <v>50</v>
      </c>
      <c r="T40" s="49"/>
      <c r="U40" s="49"/>
      <c r="V40" s="49"/>
      <c r="W40" s="49"/>
      <c r="X40" s="49"/>
      <c r="Y40" s="49"/>
      <c r="Z40" s="49"/>
      <c r="AA40" s="49" t="str">
        <f t="shared" si="4"/>
        <v>3,8,'Factura','Estado','C',Null,324,50,'','','',,,'','')</v>
      </c>
      <c r="AB40" s="49"/>
    </row>
    <row r="41" spans="2:28" ht="11.25">
      <c r="B41" s="52"/>
      <c r="G41" s="49">
        <v>3</v>
      </c>
      <c r="H41" s="49">
        <v>9</v>
      </c>
      <c r="I41" s="49" t="str">
        <f t="shared" si="2"/>
        <v>Pais</v>
      </c>
      <c r="J41" s="49" t="str">
        <f t="shared" si="3"/>
        <v>Pais</v>
      </c>
      <c r="K41" s="49" t="s">
        <v>63</v>
      </c>
      <c r="L41" s="70"/>
      <c r="M41" s="49" t="s">
        <v>200</v>
      </c>
      <c r="N41" s="49" t="s">
        <v>23</v>
      </c>
      <c r="O41" s="49" t="s">
        <v>392</v>
      </c>
      <c r="P41" s="49"/>
      <c r="Q41" s="49" t="s">
        <v>393</v>
      </c>
      <c r="R41" s="49">
        <v>374</v>
      </c>
      <c r="S41" s="49">
        <v>50</v>
      </c>
      <c r="T41" s="49"/>
      <c r="U41" s="49"/>
      <c r="V41" s="49"/>
      <c r="W41" s="49"/>
      <c r="X41" s="49"/>
      <c r="Y41" s="49"/>
      <c r="Z41" s="49"/>
      <c r="AA41" s="49" t="str">
        <f t="shared" si="4"/>
        <v>3,9,'Factura','Pais','C',Null,374,50,'','','',,,'','')</v>
      </c>
      <c r="AB41" s="49"/>
    </row>
    <row r="42" spans="2:28" ht="11.25">
      <c r="B42" s="52"/>
      <c r="G42" s="49">
        <v>3</v>
      </c>
      <c r="H42" s="49">
        <v>10</v>
      </c>
      <c r="I42" s="49" t="str">
        <f t="shared" si="2"/>
        <v>CodigoPostal</v>
      </c>
      <c r="J42" s="49" t="str">
        <f t="shared" si="3"/>
        <v>CodigoPostal</v>
      </c>
      <c r="K42" s="49" t="s">
        <v>1</v>
      </c>
      <c r="L42" s="70"/>
      <c r="M42" s="49" t="s">
        <v>200</v>
      </c>
      <c r="N42" s="49" t="s">
        <v>24</v>
      </c>
      <c r="O42" s="49" t="s">
        <v>392</v>
      </c>
      <c r="P42" s="49"/>
      <c r="Q42" s="49" t="s">
        <v>393</v>
      </c>
      <c r="R42" s="49">
        <v>424</v>
      </c>
      <c r="S42" s="49">
        <v>5</v>
      </c>
      <c r="T42" s="49"/>
      <c r="U42" s="49"/>
      <c r="V42" s="49"/>
      <c r="W42" s="49"/>
      <c r="X42" s="49"/>
      <c r="Y42" s="49"/>
      <c r="Z42" s="49"/>
      <c r="AA42" s="49" t="str">
        <f t="shared" si="4"/>
        <v>3,10,'Factura','CodigoPostal','C',Null,424,5,'','','',,,'','')</v>
      </c>
      <c r="AB42" s="49"/>
    </row>
    <row r="43" ht="11.25">
      <c r="B43" s="52"/>
    </row>
    <row r="44" ht="11.25">
      <c r="B44" s="52"/>
    </row>
    <row r="45" spans="8:28" s="73" customFormat="1" ht="11.25">
      <c r="H45" s="60" t="s">
        <v>43</v>
      </c>
      <c r="I45" s="60"/>
      <c r="J45" s="60" t="s">
        <v>505</v>
      </c>
      <c r="K45" s="60" t="s">
        <v>511</v>
      </c>
      <c r="L45" s="66"/>
      <c r="M45" s="60"/>
      <c r="N45" s="60"/>
      <c r="O45" s="60"/>
      <c r="P45" s="60"/>
      <c r="Q45" s="60"/>
      <c r="R45" s="60"/>
      <c r="S45" s="60"/>
      <c r="T45" s="60"/>
      <c r="U45" s="60"/>
      <c r="V45" s="60"/>
      <c r="W45" s="60"/>
      <c r="X45" s="60"/>
      <c r="Y45" s="60"/>
      <c r="Z45" s="60"/>
      <c r="AA45" s="60"/>
      <c r="AB45" s="60"/>
    </row>
    <row r="46" spans="7:28" s="73" customFormat="1" ht="11.25">
      <c r="G46" s="87">
        <v>4</v>
      </c>
      <c r="H46" s="86">
        <v>1</v>
      </c>
      <c r="I46" s="86" t="s">
        <v>503</v>
      </c>
      <c r="J46" s="86" t="s">
        <v>506</v>
      </c>
      <c r="K46" s="88">
        <v>-1</v>
      </c>
      <c r="L46" s="89"/>
      <c r="M46" s="86"/>
      <c r="N46" s="86" t="s">
        <v>513</v>
      </c>
      <c r="O46" s="86"/>
      <c r="P46" s="86"/>
      <c r="Q46" s="86"/>
      <c r="R46" s="86"/>
      <c r="S46" s="86"/>
      <c r="T46" s="86"/>
      <c r="U46" s="86"/>
      <c r="V46" s="86"/>
      <c r="W46" s="86"/>
      <c r="X46" s="86"/>
      <c r="Y46" s="86"/>
      <c r="Z46" s="86"/>
      <c r="AA46" s="86" t="str">
        <f>CONCATENATE(G46,",",H46,",'",M46,"','",N47,"','",O46,"',",Q46,",",R46,",",S46,",'",T46,"','",U46,"','",V46,"',",W46,",",X46,",'",Y46,"','",Z46,"')")</f>
        <v>4,1,'','[ImpuestosTras_Total]','',,,,'','','',,,'','')</v>
      </c>
      <c r="AB46" s="86"/>
    </row>
    <row r="47" spans="7:28" s="73" customFormat="1" ht="11.25">
      <c r="G47" s="87">
        <v>4</v>
      </c>
      <c r="H47" s="86">
        <v>2</v>
      </c>
      <c r="I47" s="86" t="s">
        <v>504</v>
      </c>
      <c r="J47" s="86" t="s">
        <v>506</v>
      </c>
      <c r="K47" s="88">
        <v>-1</v>
      </c>
      <c r="L47" s="89"/>
      <c r="M47" s="86"/>
      <c r="N47" s="86" t="s">
        <v>512</v>
      </c>
      <c r="O47" s="86"/>
      <c r="P47" s="86"/>
      <c r="Q47" s="86"/>
      <c r="R47" s="86"/>
      <c r="S47" s="86"/>
      <c r="T47" s="86"/>
      <c r="U47" s="86"/>
      <c r="V47" s="86"/>
      <c r="W47" s="86"/>
      <c r="X47" s="86"/>
      <c r="Y47" s="86"/>
      <c r="Z47" s="86"/>
      <c r="AA47" s="86" t="e">
        <f>CONCATENATE(G47,",",H47,",'",M47,"','",#REF!,"','",O47,"',",Q47,",",R47,",",S47,",'",T47,"','",U47,"','",V47,"',",W47,",",X47,",'",Y47,"','",Z47,"')")</f>
        <v>#REF!</v>
      </c>
      <c r="AB47" s="86"/>
    </row>
    <row r="48" spans="7:28" s="73" customFormat="1" ht="11.25">
      <c r="G48" s="89"/>
      <c r="H48" s="86">
        <v>3</v>
      </c>
      <c r="I48" s="86" t="s">
        <v>503</v>
      </c>
      <c r="J48" s="86" t="s">
        <v>507</v>
      </c>
      <c r="K48" s="88">
        <v>0</v>
      </c>
      <c r="L48" s="89"/>
      <c r="M48" s="86"/>
      <c r="N48" s="86" t="s">
        <v>514</v>
      </c>
      <c r="O48" s="86"/>
      <c r="P48" s="86"/>
      <c r="Q48" s="86"/>
      <c r="R48" s="86"/>
      <c r="S48" s="86"/>
      <c r="T48" s="86"/>
      <c r="U48" s="86"/>
      <c r="V48" s="86"/>
      <c r="W48" s="86"/>
      <c r="X48" s="86"/>
      <c r="Y48" s="86"/>
      <c r="Z48" s="86"/>
      <c r="AA48" s="86"/>
      <c r="AB48" s="86"/>
    </row>
    <row r="49" spans="7:28" s="73" customFormat="1" ht="11.25">
      <c r="G49" s="89"/>
      <c r="H49" s="86">
        <v>4</v>
      </c>
      <c r="I49" s="86" t="s">
        <v>504</v>
      </c>
      <c r="J49" s="86" t="s">
        <v>507</v>
      </c>
      <c r="K49" s="88">
        <v>0</v>
      </c>
      <c r="L49" s="89"/>
      <c r="M49" s="86"/>
      <c r="N49" s="86" t="s">
        <v>515</v>
      </c>
      <c r="O49" s="86"/>
      <c r="P49" s="86"/>
      <c r="Q49" s="86"/>
      <c r="R49" s="86"/>
      <c r="S49" s="86"/>
      <c r="T49" s="86"/>
      <c r="U49" s="86"/>
      <c r="V49" s="86"/>
      <c r="W49" s="86"/>
      <c r="X49" s="86"/>
      <c r="Y49" s="86"/>
      <c r="Z49" s="86"/>
      <c r="AA49" s="86"/>
      <c r="AB49" s="86"/>
    </row>
    <row r="50" spans="7:28" s="73" customFormat="1" ht="11.25">
      <c r="G50" s="89"/>
      <c r="H50" s="86">
        <v>5</v>
      </c>
      <c r="I50" s="86" t="s">
        <v>503</v>
      </c>
      <c r="J50" s="86" t="s">
        <v>508</v>
      </c>
      <c r="K50" s="88">
        <v>0</v>
      </c>
      <c r="L50" s="89"/>
      <c r="M50" s="86"/>
      <c r="N50" s="86" t="s">
        <v>516</v>
      </c>
      <c r="O50" s="86"/>
      <c r="P50" s="86"/>
      <c r="Q50" s="86"/>
      <c r="R50" s="86"/>
      <c r="S50" s="86"/>
      <c r="T50" s="86"/>
      <c r="U50" s="86"/>
      <c r="V50" s="86"/>
      <c r="W50" s="86"/>
      <c r="X50" s="86"/>
      <c r="Y50" s="86"/>
      <c r="Z50" s="86"/>
      <c r="AA50" s="86"/>
      <c r="AB50" s="86"/>
    </row>
    <row r="51" spans="7:28" s="73" customFormat="1" ht="11.25">
      <c r="G51" s="89"/>
      <c r="H51" s="86">
        <v>6</v>
      </c>
      <c r="I51" s="86" t="s">
        <v>504</v>
      </c>
      <c r="J51" s="86" t="s">
        <v>508</v>
      </c>
      <c r="K51" s="88">
        <v>0</v>
      </c>
      <c r="L51" s="89"/>
      <c r="M51" s="86"/>
      <c r="N51" s="86" t="s">
        <v>517</v>
      </c>
      <c r="O51" s="86"/>
      <c r="P51" s="86"/>
      <c r="Q51" s="86"/>
      <c r="R51" s="86"/>
      <c r="S51" s="86"/>
      <c r="T51" s="86"/>
      <c r="U51" s="86"/>
      <c r="V51" s="86"/>
      <c r="W51" s="86"/>
      <c r="X51" s="86"/>
      <c r="Y51" s="86"/>
      <c r="Z51" s="86"/>
      <c r="AA51" s="86"/>
      <c r="AB51" s="86"/>
    </row>
    <row r="52" spans="7:28" s="73" customFormat="1" ht="11.25">
      <c r="G52" s="89"/>
      <c r="H52" s="86">
        <v>7</v>
      </c>
      <c r="I52" s="86" t="s">
        <v>503</v>
      </c>
      <c r="J52" s="86" t="s">
        <v>509</v>
      </c>
      <c r="K52" s="88">
        <v>0</v>
      </c>
      <c r="L52" s="89"/>
      <c r="M52" s="86"/>
      <c r="N52" s="86" t="s">
        <v>518</v>
      </c>
      <c r="O52" s="86"/>
      <c r="P52" s="86"/>
      <c r="Q52" s="86"/>
      <c r="R52" s="86"/>
      <c r="S52" s="86"/>
      <c r="T52" s="86"/>
      <c r="U52" s="86"/>
      <c r="V52" s="86"/>
      <c r="W52" s="86"/>
      <c r="X52" s="86"/>
      <c r="Y52" s="86"/>
      <c r="Z52" s="86"/>
      <c r="AA52" s="86"/>
      <c r="AB52" s="86"/>
    </row>
    <row r="53" spans="7:28" s="73" customFormat="1" ht="11.25">
      <c r="G53" s="89"/>
      <c r="H53" s="86">
        <v>8</v>
      </c>
      <c r="I53" s="86" t="s">
        <v>504</v>
      </c>
      <c r="J53" s="86" t="s">
        <v>509</v>
      </c>
      <c r="K53" s="88">
        <v>0</v>
      </c>
      <c r="L53" s="89"/>
      <c r="M53" s="86"/>
      <c r="N53" s="86" t="s">
        <v>519</v>
      </c>
      <c r="O53" s="86"/>
      <c r="P53" s="86"/>
      <c r="Q53" s="86"/>
      <c r="R53" s="86"/>
      <c r="S53" s="86"/>
      <c r="T53" s="86"/>
      <c r="U53" s="86"/>
      <c r="V53" s="86"/>
      <c r="W53" s="86"/>
      <c r="X53" s="86"/>
      <c r="Y53" s="86"/>
      <c r="Z53" s="86"/>
      <c r="AA53" s="86"/>
      <c r="AB53" s="86"/>
    </row>
    <row r="54" spans="7:28" s="73" customFormat="1" ht="11.25">
      <c r="G54" s="89"/>
      <c r="H54" s="86">
        <v>9</v>
      </c>
      <c r="I54" s="86" t="s">
        <v>503</v>
      </c>
      <c r="J54" s="86" t="s">
        <v>510</v>
      </c>
      <c r="K54" s="88">
        <v>0</v>
      </c>
      <c r="L54" s="89"/>
      <c r="M54" s="86"/>
      <c r="N54" s="86" t="s">
        <v>520</v>
      </c>
      <c r="O54" s="86"/>
      <c r="P54" s="86"/>
      <c r="Q54" s="86"/>
      <c r="R54" s="86"/>
      <c r="S54" s="86"/>
      <c r="T54" s="86"/>
      <c r="U54" s="86"/>
      <c r="V54" s="86"/>
      <c r="W54" s="86"/>
      <c r="X54" s="86"/>
      <c r="Y54" s="86"/>
      <c r="Z54" s="86"/>
      <c r="AA54" s="86"/>
      <c r="AB54" s="86"/>
    </row>
    <row r="55" spans="7:28" s="73" customFormat="1" ht="11.25">
      <c r="G55" s="89"/>
      <c r="H55" s="86">
        <v>10</v>
      </c>
      <c r="I55" s="86" t="s">
        <v>504</v>
      </c>
      <c r="J55" s="86" t="s">
        <v>510</v>
      </c>
      <c r="K55" s="88">
        <v>0</v>
      </c>
      <c r="L55" s="89"/>
      <c r="M55" s="86"/>
      <c r="N55" s="86" t="s">
        <v>521</v>
      </c>
      <c r="O55" s="86"/>
      <c r="P55" s="86"/>
      <c r="Q55" s="86"/>
      <c r="R55" s="86"/>
      <c r="S55" s="86"/>
      <c r="T55" s="86"/>
      <c r="U55" s="86"/>
      <c r="V55" s="86"/>
      <c r="W55" s="86"/>
      <c r="X55" s="86"/>
      <c r="Y55" s="86"/>
      <c r="Z55" s="86"/>
      <c r="AA55" s="86"/>
      <c r="AB55" s="86"/>
    </row>
    <row r="56" spans="8:28" s="90" customFormat="1" ht="11.25">
      <c r="H56" s="85">
        <v>11</v>
      </c>
      <c r="I56" s="85" t="s">
        <v>524</v>
      </c>
      <c r="J56" s="85" t="s">
        <v>522</v>
      </c>
      <c r="K56" s="92">
        <v>0</v>
      </c>
      <c r="L56" s="91"/>
      <c r="M56" s="85"/>
      <c r="N56" s="85" t="s">
        <v>523</v>
      </c>
      <c r="O56" s="85"/>
      <c r="P56" s="85"/>
      <c r="Q56" s="85"/>
      <c r="R56" s="85"/>
      <c r="S56" s="85"/>
      <c r="T56" s="85"/>
      <c r="U56" s="85"/>
      <c r="V56" s="85"/>
      <c r="W56" s="85"/>
      <c r="X56" s="85"/>
      <c r="Y56" s="85"/>
      <c r="Z56" s="85"/>
      <c r="AA56" s="85"/>
      <c r="AB56" s="85"/>
    </row>
    <row r="57" ht="11.25">
      <c r="B57" s="52"/>
    </row>
    <row r="58" ht="11.25">
      <c r="B58" s="52"/>
    </row>
    <row r="59" spans="2:7" ht="6.75" customHeight="1">
      <c r="B59" s="52"/>
      <c r="G59" s="62"/>
    </row>
    <row r="60" spans="2:28" ht="11.25">
      <c r="B60" s="52"/>
      <c r="H60" s="60" t="s">
        <v>45</v>
      </c>
      <c r="I60" s="60" t="s">
        <v>472</v>
      </c>
      <c r="J60" s="60" t="s">
        <v>410</v>
      </c>
      <c r="K60" s="60" t="s">
        <v>1</v>
      </c>
      <c r="L60" s="70"/>
      <c r="M60" s="61"/>
      <c r="N60" s="60"/>
      <c r="O60" s="60"/>
      <c r="P60" s="60"/>
      <c r="Q60" s="60"/>
      <c r="R60" s="60">
        <v>1</v>
      </c>
      <c r="S60" s="60">
        <f>LEN(H60)</f>
        <v>3</v>
      </c>
      <c r="T60" s="60"/>
      <c r="U60" s="60"/>
      <c r="V60" s="60"/>
      <c r="W60" s="60"/>
      <c r="X60" s="60"/>
      <c r="Y60" s="60"/>
      <c r="Z60" s="60"/>
      <c r="AA60" s="60"/>
      <c r="AB60" s="61"/>
    </row>
    <row r="61" spans="2:28" ht="22.5">
      <c r="B61" s="52"/>
      <c r="G61" s="49">
        <v>6</v>
      </c>
      <c r="H61" s="49">
        <v>1</v>
      </c>
      <c r="I61" s="49" t="str">
        <f>N61</f>
        <v>TipoImpuesto</v>
      </c>
      <c r="J61" s="49" t="s">
        <v>404</v>
      </c>
      <c r="K61" s="49" t="s">
        <v>63</v>
      </c>
      <c r="L61" s="70"/>
      <c r="M61" s="49" t="s">
        <v>207</v>
      </c>
      <c r="N61" s="49" t="s">
        <v>210</v>
      </c>
      <c r="O61" s="49" t="s">
        <v>392</v>
      </c>
      <c r="P61" s="49"/>
      <c r="Q61" s="49" t="s">
        <v>393</v>
      </c>
      <c r="R61" s="49">
        <v>4</v>
      </c>
      <c r="S61" s="49">
        <v>5</v>
      </c>
      <c r="T61" s="49"/>
      <c r="U61" s="49"/>
      <c r="V61" s="49"/>
      <c r="W61" s="49"/>
      <c r="X61" s="49">
        <v>1</v>
      </c>
      <c r="Y61" s="49"/>
      <c r="Z61" s="49"/>
      <c r="AA61" s="49" t="str">
        <f>CONCATENATE(G61,",",H61,",'",M61,"','",N61,"','",O61,"',",Q61,",",R61,",",S61,",'",T61,"','",U61,"','",V61,"',",W61,",",X61,",'",Y61,"','",Z61,"')")</f>
        <v>6,1,'CFDEncImpuesto','TipoImpuesto','C',Null,4,5,'','','',,1,'','')</v>
      </c>
      <c r="AB61" s="50" t="s">
        <v>28</v>
      </c>
    </row>
    <row r="62" spans="2:28" ht="11.25">
      <c r="B62" s="52"/>
      <c r="G62" s="49">
        <v>6</v>
      </c>
      <c r="H62" s="49">
        <v>2</v>
      </c>
      <c r="I62" s="49" t="str">
        <f>N62</f>
        <v>PorcentajeImpuesto</v>
      </c>
      <c r="J62" s="49" t="s">
        <v>406</v>
      </c>
      <c r="K62" s="49" t="s">
        <v>63</v>
      </c>
      <c r="L62" s="70"/>
      <c r="M62" s="49" t="s">
        <v>207</v>
      </c>
      <c r="N62" s="49" t="s">
        <v>209</v>
      </c>
      <c r="O62" s="49" t="s">
        <v>56</v>
      </c>
      <c r="P62" s="49">
        <v>2</v>
      </c>
      <c r="Q62" s="49" t="s">
        <v>393</v>
      </c>
      <c r="R62" s="49">
        <v>9</v>
      </c>
      <c r="S62" s="49">
        <v>14</v>
      </c>
      <c r="T62" s="49"/>
      <c r="U62" s="49"/>
      <c r="V62" s="49"/>
      <c r="W62" s="49"/>
      <c r="X62" s="49"/>
      <c r="Y62" s="49"/>
      <c r="Z62" s="49"/>
      <c r="AA62" s="49" t="str">
        <f>CONCATENATE(G62,",",H62,",'",M62,"','",N62,"','",O62,"',",Q62,",",R62,",",S62,",'",T62,"','",U62,"','",V62,"',",W62,",",X62,",'",Y62,"','",Z62,"')")</f>
        <v>6,2,'CFDEncImpuesto','PorcentajeImpuesto','N',Null,9,14,'','','',,,'','')</v>
      </c>
      <c r="AB62" s="49"/>
    </row>
    <row r="63" spans="2:28" ht="11.25">
      <c r="B63" s="52"/>
      <c r="G63" s="49">
        <v>6</v>
      </c>
      <c r="H63" s="49">
        <v>3</v>
      </c>
      <c r="I63" s="49" t="str">
        <f>N63</f>
        <v>MontoImpuesto</v>
      </c>
      <c r="J63" s="49" t="s">
        <v>405</v>
      </c>
      <c r="K63" s="49" t="s">
        <v>63</v>
      </c>
      <c r="L63" s="70"/>
      <c r="M63" s="49" t="s">
        <v>207</v>
      </c>
      <c r="N63" s="49" t="s">
        <v>208</v>
      </c>
      <c r="O63" s="49" t="s">
        <v>56</v>
      </c>
      <c r="P63" s="49">
        <v>2</v>
      </c>
      <c r="Q63" s="49" t="s">
        <v>393</v>
      </c>
      <c r="R63" s="49">
        <v>23</v>
      </c>
      <c r="S63" s="49">
        <v>14</v>
      </c>
      <c r="T63" s="49"/>
      <c r="U63" s="49"/>
      <c r="V63" s="49"/>
      <c r="W63" s="49"/>
      <c r="X63" s="49"/>
      <c r="Y63" s="49"/>
      <c r="Z63" s="49"/>
      <c r="AA63" s="49" t="str">
        <f>CONCATENATE(G63,",",H63,",'",M63,"','",N63,"','",O63,"',",Q63,",",R63,",",S63,",'",T63,"','",U63,"','",V63,"',",W63,",",X63,",'",Y63,"','",Z63,"')")</f>
        <v>6,3,'CFDEncImpuesto','MontoImpuesto','N',Null,23,14,'','','',,,'','')</v>
      </c>
      <c r="AB63" s="49"/>
    </row>
    <row r="64" spans="2:7" ht="6.75" customHeight="1">
      <c r="B64" s="52"/>
      <c r="G64" s="62"/>
    </row>
    <row r="65" ht="11.25">
      <c r="B65" s="52"/>
    </row>
    <row r="66" ht="11.25">
      <c r="B66" s="52"/>
    </row>
    <row r="67" spans="2:28" ht="11.25">
      <c r="B67" s="52"/>
      <c r="H67" s="60" t="s">
        <v>46</v>
      </c>
      <c r="I67" s="60" t="s">
        <v>472</v>
      </c>
      <c r="J67" s="60" t="s">
        <v>415</v>
      </c>
      <c r="K67" s="60" t="s">
        <v>63</v>
      </c>
      <c r="L67" s="70"/>
      <c r="M67" s="61"/>
      <c r="N67" s="60"/>
      <c r="O67" s="60"/>
      <c r="P67" s="60"/>
      <c r="Q67" s="60"/>
      <c r="R67" s="60">
        <v>1</v>
      </c>
      <c r="S67" s="60">
        <f>LEN(H67)</f>
        <v>3</v>
      </c>
      <c r="T67" s="60"/>
      <c r="U67" s="60"/>
      <c r="V67" s="60"/>
      <c r="W67" s="60"/>
      <c r="X67" s="60"/>
      <c r="Y67" s="60"/>
      <c r="Z67" s="60"/>
      <c r="AA67" s="60"/>
      <c r="AB67" s="61"/>
    </row>
    <row r="68" spans="2:28" ht="11.25">
      <c r="B68" s="52"/>
      <c r="G68" s="49">
        <v>7</v>
      </c>
      <c r="H68" s="49">
        <v>1</v>
      </c>
      <c r="I68" s="49" t="str">
        <f>N68</f>
        <v>DiasVencimiento</v>
      </c>
      <c r="J68" s="49" t="s">
        <v>407</v>
      </c>
      <c r="K68" s="49" t="s">
        <v>1</v>
      </c>
      <c r="L68" s="70"/>
      <c r="M68" s="49" t="s">
        <v>200</v>
      </c>
      <c r="N68" s="49" t="s">
        <v>167</v>
      </c>
      <c r="O68" s="49" t="s">
        <v>56</v>
      </c>
      <c r="P68" s="49"/>
      <c r="Q68" s="49" t="s">
        <v>393</v>
      </c>
      <c r="R68" s="49">
        <v>4</v>
      </c>
      <c r="S68" s="49">
        <v>3</v>
      </c>
      <c r="T68" s="49"/>
      <c r="U68" s="49"/>
      <c r="V68" s="49"/>
      <c r="W68" s="49"/>
      <c r="X68" s="49"/>
      <c r="Y68" s="49"/>
      <c r="Z68" s="49"/>
      <c r="AA68" s="49" t="str">
        <f>CONCATENATE(G68,",",H68,",'",M68,"','",N68,"','",O68,"',",Q68,",",R68,",",S68,",'",T68,"','",U68,"','",V68,"',",W68,",",X68,",'",Y68,"','",Z68,"')")</f>
        <v>7,1,'Factura','DiasVencimiento','N',Null,4,3,'','','',,,'','')</v>
      </c>
      <c r="AB68" s="49"/>
    </row>
    <row r="69" spans="2:28" ht="11.25">
      <c r="B69" s="52"/>
      <c r="G69" s="49">
        <v>7</v>
      </c>
      <c r="H69" s="49">
        <v>2</v>
      </c>
      <c r="I69" s="49" t="str">
        <f>N69</f>
        <v>Moneda</v>
      </c>
      <c r="J69" s="49" t="s">
        <v>178</v>
      </c>
      <c r="K69" s="49" t="s">
        <v>63</v>
      </c>
      <c r="L69" s="70"/>
      <c r="M69" s="49" t="s">
        <v>200</v>
      </c>
      <c r="N69" s="49" t="s">
        <v>178</v>
      </c>
      <c r="O69" s="49" t="s">
        <v>392</v>
      </c>
      <c r="P69" s="49"/>
      <c r="Q69" s="49" t="s">
        <v>393</v>
      </c>
      <c r="R69" s="49">
        <v>7</v>
      </c>
      <c r="S69" s="49">
        <v>3</v>
      </c>
      <c r="T69" s="49"/>
      <c r="U69" s="49"/>
      <c r="V69" s="49"/>
      <c r="W69" s="49"/>
      <c r="X69" s="49"/>
      <c r="Y69" s="49"/>
      <c r="Z69" s="49"/>
      <c r="AA69" s="49" t="str">
        <f>CONCATENATE(G69,",",H69,",'",M69,"','",N69,"','",O69,"',",Q69,",",R69,",",S69,",'",T69,"','",U69,"','",V69,"',",W69,",",X69,",'",Y69,"','",Z69,"')")</f>
        <v>7,2,'Factura','Moneda','C',Null,7,3,'','','',,,'','')</v>
      </c>
      <c r="AB69" s="50" t="s">
        <v>261</v>
      </c>
    </row>
    <row r="70" spans="2:28" ht="11.25">
      <c r="B70" s="52"/>
      <c r="G70" s="49">
        <v>7</v>
      </c>
      <c r="H70" s="49">
        <v>3</v>
      </c>
      <c r="I70" s="49" t="str">
        <f>N70</f>
        <v>TipoCambio</v>
      </c>
      <c r="J70" s="49" t="s">
        <v>480</v>
      </c>
      <c r="K70" s="49" t="s">
        <v>1</v>
      </c>
      <c r="L70" s="70"/>
      <c r="M70" s="49" t="s">
        <v>200</v>
      </c>
      <c r="N70" s="49" t="s">
        <v>177</v>
      </c>
      <c r="O70" s="49" t="s">
        <v>56</v>
      </c>
      <c r="P70" s="49">
        <v>4</v>
      </c>
      <c r="Q70" s="49" t="s">
        <v>393</v>
      </c>
      <c r="R70" s="49">
        <v>10</v>
      </c>
      <c r="S70" s="49">
        <v>14</v>
      </c>
      <c r="T70" s="63"/>
      <c r="U70" s="49"/>
      <c r="V70" s="49"/>
      <c r="W70" s="49"/>
      <c r="X70" s="49"/>
      <c r="Y70" s="49"/>
      <c r="Z70" s="49"/>
      <c r="AA70" s="49" t="str">
        <f>CONCATENATE(G70,",",H70,",'",M70,"','",N70,"','",O70,"',",Q70,",",R70,",",S70,",'",T70,"','",U70,"','",V70,"',",W70,",",X70,",'",Y70,"','",Z70,"')")</f>
        <v>7,3,'Factura','TipoCambio','N',Null,10,14,'','','',,,'','')</v>
      </c>
      <c r="AB70" s="49" t="s">
        <v>479</v>
      </c>
    </row>
    <row r="71" spans="2:28" ht="11.25">
      <c r="B71" s="52"/>
      <c r="G71" s="49">
        <v>7</v>
      </c>
      <c r="H71" s="49">
        <v>4</v>
      </c>
      <c r="I71" s="49" t="str">
        <f>N71</f>
        <v>CustomField15</v>
      </c>
      <c r="J71" s="49" t="s">
        <v>408</v>
      </c>
      <c r="K71" s="49" t="s">
        <v>1</v>
      </c>
      <c r="L71" s="70"/>
      <c r="M71" s="49" t="s">
        <v>200</v>
      </c>
      <c r="N71" s="49" t="s">
        <v>314</v>
      </c>
      <c r="O71" s="49" t="s">
        <v>392</v>
      </c>
      <c r="P71" s="49"/>
      <c r="Q71" s="49" t="s">
        <v>393</v>
      </c>
      <c r="R71" s="49">
        <v>24</v>
      </c>
      <c r="S71" s="49">
        <v>254</v>
      </c>
      <c r="T71" s="49"/>
      <c r="U71" s="49"/>
      <c r="V71" s="49"/>
      <c r="W71" s="49"/>
      <c r="X71" s="49"/>
      <c r="Y71" s="49"/>
      <c r="Z71" s="49"/>
      <c r="AA71" s="49" t="str">
        <f>CONCATENATE(G71,",",H71,",'",M71,"','",N71,"','",O71,"',",Q71,",",R71,",",S71,",'",T71,"','",U71,"','",V71,"',",W71,",",X71,",'",Y71,"','",Z71,"')")</f>
        <v>7,4,'Factura','CustomField15','C',Null,24,254,'','','',,,'','')</v>
      </c>
      <c r="AB71" s="49"/>
    </row>
    <row r="72" ht="11.25">
      <c r="B72" s="52"/>
    </row>
    <row r="73" ht="11.25">
      <c r="B73" s="52"/>
    </row>
    <row r="74" spans="2:8" ht="6.75" customHeight="1">
      <c r="B74" s="52"/>
      <c r="F74" s="62"/>
      <c r="G74" s="62"/>
      <c r="H74" s="62"/>
    </row>
    <row r="75" spans="2:28" ht="11.25">
      <c r="B75" s="52"/>
      <c r="F75" s="62"/>
      <c r="H75" s="60" t="s">
        <v>54</v>
      </c>
      <c r="I75" s="60" t="s">
        <v>472</v>
      </c>
      <c r="J75" s="60" t="s">
        <v>411</v>
      </c>
      <c r="K75" s="60"/>
      <c r="L75" s="70"/>
      <c r="M75" s="61"/>
      <c r="N75" s="60"/>
      <c r="O75" s="60"/>
      <c r="P75" s="60"/>
      <c r="Q75" s="60"/>
      <c r="R75" s="60">
        <v>1</v>
      </c>
      <c r="S75" s="60">
        <f>LEN(H75)</f>
        <v>3</v>
      </c>
      <c r="T75" s="60"/>
      <c r="U75" s="60"/>
      <c r="V75" s="60"/>
      <c r="W75" s="60"/>
      <c r="X75" s="60"/>
      <c r="Y75" s="60"/>
      <c r="Z75" s="60"/>
      <c r="AA75" s="60"/>
      <c r="AB75" s="61"/>
    </row>
    <row r="76" spans="2:28" ht="33.75">
      <c r="B76" s="52"/>
      <c r="F76" s="62"/>
      <c r="G76" s="49">
        <v>11</v>
      </c>
      <c r="H76" s="49">
        <v>1</v>
      </c>
      <c r="I76" s="49" t="str">
        <f>J76</f>
        <v>TipoDireccion</v>
      </c>
      <c r="J76" s="49" t="str">
        <f>N76</f>
        <v>TipoDireccion</v>
      </c>
      <c r="K76" s="82" t="s">
        <v>491</v>
      </c>
      <c r="L76" s="70"/>
      <c r="M76" s="49" t="s">
        <v>320</v>
      </c>
      <c r="N76" s="49" t="s">
        <v>168</v>
      </c>
      <c r="O76" s="49" t="s">
        <v>392</v>
      </c>
      <c r="P76" s="49"/>
      <c r="Q76" s="49" t="s">
        <v>393</v>
      </c>
      <c r="R76" s="49">
        <v>4</v>
      </c>
      <c r="S76" s="49">
        <v>1</v>
      </c>
      <c r="T76" s="49"/>
      <c r="U76" s="49"/>
      <c r="V76" s="49"/>
      <c r="W76" s="49"/>
      <c r="X76" s="49">
        <v>1</v>
      </c>
      <c r="Y76" s="49"/>
      <c r="Z76" s="49"/>
      <c r="AA76" s="49" t="str">
        <f aca="true" t="shared" si="5" ref="AA76:AA89">CONCATENATE(G76,",",H76,",'",M76,"','",N76,"','",O76,"',",Q76,",",R76,",",S76,",'",T76,"','",U76,"','",V76,"',",W76,",",X76,",'",Y76,"','",Z76,"')")</f>
        <v>11,1,'ADDEA2','TipoDireccion','C',Null,4,1,'','','',,1,'','')</v>
      </c>
      <c r="AB76" s="50" t="s">
        <v>488</v>
      </c>
    </row>
    <row r="77" spans="2:28" ht="11.25">
      <c r="B77" s="52"/>
      <c r="F77" s="62"/>
      <c r="G77" s="49">
        <v>11</v>
      </c>
      <c r="H77" s="49">
        <v>2</v>
      </c>
      <c r="I77" s="49" t="str">
        <f aca="true" t="shared" si="6" ref="I77:I89">J77</f>
        <v>Codigo</v>
      </c>
      <c r="J77" s="49" t="str">
        <f>N77</f>
        <v>Codigo</v>
      </c>
      <c r="K77" s="82" t="s">
        <v>496</v>
      </c>
      <c r="L77" s="70"/>
      <c r="M77" s="49" t="s">
        <v>320</v>
      </c>
      <c r="N77" s="49" t="s">
        <v>218</v>
      </c>
      <c r="O77" s="49" t="s">
        <v>392</v>
      </c>
      <c r="P77" s="49"/>
      <c r="Q77" s="49" t="s">
        <v>393</v>
      </c>
      <c r="R77" s="49">
        <v>5</v>
      </c>
      <c r="S77" s="49">
        <v>20</v>
      </c>
      <c r="T77" s="49"/>
      <c r="U77" s="49"/>
      <c r="V77" s="49"/>
      <c r="W77" s="49"/>
      <c r="X77" s="49"/>
      <c r="Y77" s="49"/>
      <c r="Z77" s="49"/>
      <c r="AA77" s="49" t="str">
        <f t="shared" si="5"/>
        <v>11,2,'ADDEA2','Codigo','C',Null,5,20,'','','',,,'','')</v>
      </c>
      <c r="AB77" s="50"/>
    </row>
    <row r="78" spans="2:28" ht="11.25">
      <c r="B78" s="52"/>
      <c r="F78" s="62"/>
      <c r="G78" s="49">
        <v>11</v>
      </c>
      <c r="H78" s="49">
        <v>3</v>
      </c>
      <c r="I78" s="49" t="s">
        <v>219</v>
      </c>
      <c r="J78" s="49" t="s">
        <v>484</v>
      </c>
      <c r="K78" s="82" t="s">
        <v>496</v>
      </c>
      <c r="L78" s="70"/>
      <c r="M78" s="49" t="s">
        <v>320</v>
      </c>
      <c r="N78" s="49" t="s">
        <v>219</v>
      </c>
      <c r="O78" s="49" t="s">
        <v>392</v>
      </c>
      <c r="P78" s="49"/>
      <c r="Q78" s="49" t="s">
        <v>393</v>
      </c>
      <c r="R78" s="49">
        <v>25</v>
      </c>
      <c r="S78" s="49">
        <v>10</v>
      </c>
      <c r="T78" s="49"/>
      <c r="U78" s="49"/>
      <c r="V78" s="49"/>
      <c r="W78" s="49"/>
      <c r="X78" s="49"/>
      <c r="Y78" s="49"/>
      <c r="Z78" s="49"/>
      <c r="AA78" s="49" t="str">
        <f t="shared" si="5"/>
        <v>11,3,'ADDEA2','Sufijo','C',Null,25,10,'','','',,,'','')</v>
      </c>
      <c r="AB78" s="49"/>
    </row>
    <row r="79" spans="2:28" ht="11.25">
      <c r="B79" s="52"/>
      <c r="F79" s="62"/>
      <c r="G79" s="49">
        <v>11</v>
      </c>
      <c r="H79" s="49">
        <v>4</v>
      </c>
      <c r="I79" s="49" t="str">
        <f t="shared" si="6"/>
        <v>Nombre</v>
      </c>
      <c r="J79" s="49" t="str">
        <f aca="true" t="shared" si="7" ref="J79:J89">N79</f>
        <v>Nombre</v>
      </c>
      <c r="K79" s="82" t="s">
        <v>496</v>
      </c>
      <c r="L79" s="70"/>
      <c r="M79" s="49" t="s">
        <v>320</v>
      </c>
      <c r="N79" s="49" t="s">
        <v>55</v>
      </c>
      <c r="O79" s="49" t="s">
        <v>392</v>
      </c>
      <c r="P79" s="49"/>
      <c r="Q79" s="49" t="s">
        <v>393</v>
      </c>
      <c r="R79" s="49">
        <v>35</v>
      </c>
      <c r="S79" s="49">
        <v>150</v>
      </c>
      <c r="T79" s="49"/>
      <c r="U79" s="49"/>
      <c r="V79" s="49"/>
      <c r="W79" s="49"/>
      <c r="X79" s="49"/>
      <c r="Y79" s="49"/>
      <c r="Z79" s="49"/>
      <c r="AA79" s="49" t="str">
        <f t="shared" si="5"/>
        <v>11,4,'ADDEA2','Nombre','C',Null,35,150,'','','',,,'','')</v>
      </c>
      <c r="AB79" s="49"/>
    </row>
    <row r="80" spans="2:28" ht="11.25">
      <c r="B80" s="52"/>
      <c r="F80" s="62"/>
      <c r="G80" s="49">
        <v>11</v>
      </c>
      <c r="H80" s="49">
        <v>5</v>
      </c>
      <c r="I80" s="49" t="str">
        <f t="shared" si="6"/>
        <v>Calle</v>
      </c>
      <c r="J80" s="49" t="str">
        <f t="shared" si="7"/>
        <v>Calle</v>
      </c>
      <c r="K80" s="82"/>
      <c r="L80" s="70"/>
      <c r="M80" s="49" t="s">
        <v>320</v>
      </c>
      <c r="N80" s="49" t="s">
        <v>15</v>
      </c>
      <c r="O80" s="49" t="s">
        <v>392</v>
      </c>
      <c r="P80" s="49"/>
      <c r="Q80" s="49" t="s">
        <v>393</v>
      </c>
      <c r="R80" s="49">
        <v>185</v>
      </c>
      <c r="S80" s="49">
        <v>50</v>
      </c>
      <c r="T80" s="49"/>
      <c r="U80" s="49"/>
      <c r="V80" s="49"/>
      <c r="W80" s="49"/>
      <c r="X80" s="49"/>
      <c r="Y80" s="49"/>
      <c r="Z80" s="49"/>
      <c r="AA80" s="49" t="str">
        <f t="shared" si="5"/>
        <v>11,5,'ADDEA2','Calle','C',Null,185,50,'','','',,,'','')</v>
      </c>
      <c r="AB80" s="49"/>
    </row>
    <row r="81" spans="2:28" ht="11.25">
      <c r="B81" s="52"/>
      <c r="F81" s="62"/>
      <c r="G81" s="49">
        <v>11</v>
      </c>
      <c r="H81" s="49">
        <v>6</v>
      </c>
      <c r="I81" s="49" t="str">
        <f t="shared" si="6"/>
        <v>NoExterior</v>
      </c>
      <c r="J81" s="49" t="str">
        <f t="shared" si="7"/>
        <v>NoExterior</v>
      </c>
      <c r="K81" s="82"/>
      <c r="L81" s="70"/>
      <c r="M81" s="49" t="s">
        <v>320</v>
      </c>
      <c r="N81" s="49" t="s">
        <v>16</v>
      </c>
      <c r="O81" s="49" t="s">
        <v>392</v>
      </c>
      <c r="P81" s="49"/>
      <c r="Q81" s="49" t="s">
        <v>393</v>
      </c>
      <c r="R81" s="49">
        <v>235</v>
      </c>
      <c r="S81" s="49">
        <v>20</v>
      </c>
      <c r="T81" s="49"/>
      <c r="U81" s="49"/>
      <c r="V81" s="49"/>
      <c r="W81" s="49"/>
      <c r="X81" s="49"/>
      <c r="Y81" s="49"/>
      <c r="Z81" s="49"/>
      <c r="AA81" s="49" t="str">
        <f t="shared" si="5"/>
        <v>11,6,'ADDEA2','NoExterior','C',Null,235,20,'','','',,,'','')</v>
      </c>
      <c r="AB81" s="49"/>
    </row>
    <row r="82" spans="2:28" ht="11.25">
      <c r="B82" s="52"/>
      <c r="F82" s="62"/>
      <c r="G82" s="49">
        <v>11</v>
      </c>
      <c r="H82" s="49">
        <v>7</v>
      </c>
      <c r="I82" s="49" t="str">
        <f t="shared" si="6"/>
        <v>NoInterior</v>
      </c>
      <c r="J82" s="49" t="str">
        <f t="shared" si="7"/>
        <v>NoInterior</v>
      </c>
      <c r="K82" s="82"/>
      <c r="L82" s="70"/>
      <c r="M82" s="49" t="s">
        <v>320</v>
      </c>
      <c r="N82" s="49" t="s">
        <v>17</v>
      </c>
      <c r="O82" s="49" t="s">
        <v>392</v>
      </c>
      <c r="P82" s="49"/>
      <c r="Q82" s="49" t="s">
        <v>393</v>
      </c>
      <c r="R82" s="49">
        <v>255</v>
      </c>
      <c r="S82" s="49">
        <v>50</v>
      </c>
      <c r="T82" s="49"/>
      <c r="U82" s="49"/>
      <c r="V82" s="49"/>
      <c r="W82" s="49"/>
      <c r="X82" s="49"/>
      <c r="Y82" s="49"/>
      <c r="Z82" s="49"/>
      <c r="AA82" s="49" t="str">
        <f t="shared" si="5"/>
        <v>11,7,'ADDEA2','NoInterior','C',Null,255,50,'','','',,,'','')</v>
      </c>
      <c r="AB82" s="49"/>
    </row>
    <row r="83" spans="2:28" ht="11.25">
      <c r="B83" s="52"/>
      <c r="F83" s="62"/>
      <c r="G83" s="49">
        <v>11</v>
      </c>
      <c r="H83" s="49">
        <v>8</v>
      </c>
      <c r="I83" s="49" t="str">
        <f t="shared" si="6"/>
        <v>Colonia</v>
      </c>
      <c r="J83" s="49" t="str">
        <f t="shared" si="7"/>
        <v>Colonia</v>
      </c>
      <c r="K83" s="82"/>
      <c r="L83" s="70"/>
      <c r="M83" s="49" t="s">
        <v>320</v>
      </c>
      <c r="N83" s="49" t="s">
        <v>18</v>
      </c>
      <c r="O83" s="49" t="s">
        <v>392</v>
      </c>
      <c r="P83" s="49"/>
      <c r="Q83" s="49" t="s">
        <v>393</v>
      </c>
      <c r="R83" s="49">
        <v>305</v>
      </c>
      <c r="S83" s="49">
        <v>50</v>
      </c>
      <c r="T83" s="49"/>
      <c r="U83" s="49"/>
      <c r="V83" s="49"/>
      <c r="W83" s="49"/>
      <c r="X83" s="49"/>
      <c r="Y83" s="49"/>
      <c r="Z83" s="49"/>
      <c r="AA83" s="49" t="str">
        <f t="shared" si="5"/>
        <v>11,8,'ADDEA2','Colonia','C',Null,305,50,'','','',,,'','')</v>
      </c>
      <c r="AB83" s="49"/>
    </row>
    <row r="84" spans="2:28" ht="11.25">
      <c r="B84" s="52"/>
      <c r="F84" s="62"/>
      <c r="G84" s="49">
        <v>11</v>
      </c>
      <c r="H84" s="49">
        <v>9</v>
      </c>
      <c r="I84" s="49" t="str">
        <f t="shared" si="6"/>
        <v>Localidad</v>
      </c>
      <c r="J84" s="49" t="str">
        <f t="shared" si="7"/>
        <v>Localidad</v>
      </c>
      <c r="K84" s="82"/>
      <c r="L84" s="70"/>
      <c r="M84" s="49" t="s">
        <v>320</v>
      </c>
      <c r="N84" s="49" t="s">
        <v>19</v>
      </c>
      <c r="O84" s="49" t="s">
        <v>392</v>
      </c>
      <c r="P84" s="49"/>
      <c r="Q84" s="49" t="s">
        <v>393</v>
      </c>
      <c r="R84" s="49">
        <v>355</v>
      </c>
      <c r="S84" s="49">
        <v>50</v>
      </c>
      <c r="T84" s="49"/>
      <c r="U84" s="49"/>
      <c r="V84" s="49"/>
      <c r="W84" s="49"/>
      <c r="X84" s="49"/>
      <c r="Y84" s="49"/>
      <c r="Z84" s="49"/>
      <c r="AA84" s="49" t="str">
        <f t="shared" si="5"/>
        <v>11,9,'ADDEA2','Localidad','C',Null,355,50,'','','',,,'','')</v>
      </c>
      <c r="AB84" s="49"/>
    </row>
    <row r="85" spans="2:28" ht="11.25">
      <c r="B85" s="52"/>
      <c r="F85" s="62"/>
      <c r="G85" s="49">
        <v>11</v>
      </c>
      <c r="H85" s="49">
        <v>10</v>
      </c>
      <c r="I85" s="49" t="str">
        <f t="shared" si="6"/>
        <v>Referencia</v>
      </c>
      <c r="J85" s="49" t="str">
        <f t="shared" si="7"/>
        <v>Referencia</v>
      </c>
      <c r="K85" s="82"/>
      <c r="L85" s="70"/>
      <c r="M85" s="49" t="s">
        <v>320</v>
      </c>
      <c r="N85" s="49" t="s">
        <v>20</v>
      </c>
      <c r="O85" s="49" t="s">
        <v>392</v>
      </c>
      <c r="P85" s="49"/>
      <c r="Q85" s="49" t="s">
        <v>393</v>
      </c>
      <c r="R85" s="49">
        <v>405</v>
      </c>
      <c r="S85" s="49">
        <v>50</v>
      </c>
      <c r="T85" s="49"/>
      <c r="U85" s="49"/>
      <c r="V85" s="49"/>
      <c r="W85" s="49"/>
      <c r="X85" s="49"/>
      <c r="Y85" s="49"/>
      <c r="Z85" s="49"/>
      <c r="AA85" s="49" t="str">
        <f t="shared" si="5"/>
        <v>11,10,'ADDEA2','Referencia','C',Null,405,50,'','','',,,'','')</v>
      </c>
      <c r="AB85" s="49"/>
    </row>
    <row r="86" spans="2:28" ht="11.25">
      <c r="B86" s="52"/>
      <c r="F86" s="62"/>
      <c r="G86" s="49">
        <v>11</v>
      </c>
      <c r="H86" s="49">
        <v>11</v>
      </c>
      <c r="I86" s="49" t="str">
        <f t="shared" si="6"/>
        <v>Municipio</v>
      </c>
      <c r="J86" s="49" t="str">
        <f t="shared" si="7"/>
        <v>Municipio</v>
      </c>
      <c r="K86" s="82"/>
      <c r="L86" s="70"/>
      <c r="M86" s="49" t="s">
        <v>320</v>
      </c>
      <c r="N86" s="49" t="s">
        <v>21</v>
      </c>
      <c r="O86" s="49" t="s">
        <v>392</v>
      </c>
      <c r="P86" s="49"/>
      <c r="Q86" s="49" t="s">
        <v>393</v>
      </c>
      <c r="R86" s="49">
        <v>455</v>
      </c>
      <c r="S86" s="49">
        <v>50</v>
      </c>
      <c r="T86" s="49"/>
      <c r="U86" s="49"/>
      <c r="V86" s="49"/>
      <c r="W86" s="49"/>
      <c r="X86" s="49"/>
      <c r="Y86" s="49"/>
      <c r="Z86" s="49"/>
      <c r="AA86" s="49" t="str">
        <f t="shared" si="5"/>
        <v>11,11,'ADDEA2','Municipio','C',Null,455,50,'','','',,,'','')</v>
      </c>
      <c r="AB86" s="49"/>
    </row>
    <row r="87" spans="2:28" ht="10.5" customHeight="1">
      <c r="B87" s="52"/>
      <c r="F87" s="62"/>
      <c r="G87" s="49">
        <v>11</v>
      </c>
      <c r="H87" s="49">
        <v>12</v>
      </c>
      <c r="I87" s="49" t="str">
        <f t="shared" si="6"/>
        <v>Estado</v>
      </c>
      <c r="J87" s="49" t="str">
        <f t="shared" si="7"/>
        <v>Estado</v>
      </c>
      <c r="K87" s="82"/>
      <c r="L87" s="70"/>
      <c r="M87" s="49" t="s">
        <v>320</v>
      </c>
      <c r="N87" s="49" t="s">
        <v>22</v>
      </c>
      <c r="O87" s="49" t="s">
        <v>392</v>
      </c>
      <c r="P87" s="49"/>
      <c r="Q87" s="49" t="s">
        <v>393</v>
      </c>
      <c r="R87" s="49">
        <v>505</v>
      </c>
      <c r="S87" s="49">
        <v>50</v>
      </c>
      <c r="T87" s="49"/>
      <c r="U87" s="49"/>
      <c r="V87" s="49"/>
      <c r="W87" s="49"/>
      <c r="X87" s="49"/>
      <c r="Y87" s="49"/>
      <c r="Z87" s="49"/>
      <c r="AA87" s="49" t="str">
        <f t="shared" si="5"/>
        <v>11,12,'ADDEA2','Estado','C',Null,505,50,'','','',,,'','')</v>
      </c>
      <c r="AB87" s="49"/>
    </row>
    <row r="88" spans="2:28" ht="10.5" customHeight="1">
      <c r="B88" s="52"/>
      <c r="F88" s="62"/>
      <c r="G88" s="49">
        <v>11</v>
      </c>
      <c r="H88" s="49">
        <v>13</v>
      </c>
      <c r="I88" s="49" t="str">
        <f t="shared" si="6"/>
        <v>Pais</v>
      </c>
      <c r="J88" s="49" t="str">
        <f t="shared" si="7"/>
        <v>Pais</v>
      </c>
      <c r="K88" s="82"/>
      <c r="L88" s="70"/>
      <c r="M88" s="49" t="s">
        <v>320</v>
      </c>
      <c r="N88" s="49" t="s">
        <v>23</v>
      </c>
      <c r="O88" s="49" t="s">
        <v>392</v>
      </c>
      <c r="P88" s="49"/>
      <c r="Q88" s="49" t="s">
        <v>393</v>
      </c>
      <c r="R88" s="49">
        <v>555</v>
      </c>
      <c r="S88" s="49">
        <v>50</v>
      </c>
      <c r="T88" s="49"/>
      <c r="U88" s="49"/>
      <c r="V88" s="49"/>
      <c r="W88" s="49"/>
      <c r="X88" s="49"/>
      <c r="Y88" s="49"/>
      <c r="Z88" s="49"/>
      <c r="AA88" s="49" t="str">
        <f t="shared" si="5"/>
        <v>11,13,'ADDEA2','Pais','C',Null,555,50,'','','',,,'','')</v>
      </c>
      <c r="AB88" s="49"/>
    </row>
    <row r="89" spans="2:28" ht="10.5" customHeight="1">
      <c r="B89" s="52"/>
      <c r="F89" s="62"/>
      <c r="G89" s="49">
        <v>11</v>
      </c>
      <c r="H89" s="49">
        <v>14</v>
      </c>
      <c r="I89" s="49" t="str">
        <f t="shared" si="6"/>
        <v>CodigoPostal</v>
      </c>
      <c r="J89" s="49" t="str">
        <f t="shared" si="7"/>
        <v>CodigoPostal</v>
      </c>
      <c r="K89" s="82"/>
      <c r="L89" s="70"/>
      <c r="M89" s="49" t="s">
        <v>320</v>
      </c>
      <c r="N89" s="49" t="s">
        <v>24</v>
      </c>
      <c r="O89" s="49" t="s">
        <v>392</v>
      </c>
      <c r="P89" s="49"/>
      <c r="Q89" s="49" t="s">
        <v>393</v>
      </c>
      <c r="R89" s="49">
        <v>605</v>
      </c>
      <c r="S89" s="49">
        <v>5</v>
      </c>
      <c r="T89" s="49"/>
      <c r="U89" s="49"/>
      <c r="V89" s="49"/>
      <c r="W89" s="49"/>
      <c r="X89" s="49"/>
      <c r="Y89" s="49"/>
      <c r="Z89" s="49"/>
      <c r="AA89" s="49" t="str">
        <f t="shared" si="5"/>
        <v>11,14,'ADDEA2','CodigoPostal','C',Null,605,5,'','','',,,'','')</v>
      </c>
      <c r="AB89" s="49"/>
    </row>
    <row r="90" spans="7:28" s="79" customFormat="1" ht="10.5" customHeight="1">
      <c r="G90" s="80"/>
      <c r="H90" s="80">
        <v>15</v>
      </c>
      <c r="I90" s="81" t="s">
        <v>492</v>
      </c>
      <c r="J90" s="80" t="s">
        <v>493</v>
      </c>
      <c r="K90" s="80"/>
      <c r="L90" s="80"/>
      <c r="M90" s="80"/>
      <c r="N90" s="80"/>
      <c r="O90" s="80"/>
      <c r="P90" s="80"/>
      <c r="Q90" s="80"/>
      <c r="R90" s="80"/>
      <c r="S90" s="80"/>
      <c r="T90" s="80"/>
      <c r="U90" s="80"/>
      <c r="V90" s="80"/>
      <c r="W90" s="80"/>
      <c r="X90" s="80"/>
      <c r="Y90" s="80"/>
      <c r="Z90" s="80"/>
      <c r="AA90" s="80"/>
      <c r="AB90" s="80"/>
    </row>
    <row r="91" spans="7:28" s="79" customFormat="1" ht="10.5" customHeight="1">
      <c r="G91" s="80"/>
      <c r="H91" s="80">
        <v>16</v>
      </c>
      <c r="I91" s="81" t="s">
        <v>494</v>
      </c>
      <c r="J91" s="80" t="s">
        <v>495</v>
      </c>
      <c r="K91" s="80"/>
      <c r="L91" s="80"/>
      <c r="M91" s="80"/>
      <c r="N91" s="80"/>
      <c r="O91" s="80"/>
      <c r="P91" s="80"/>
      <c r="Q91" s="80"/>
      <c r="R91" s="80"/>
      <c r="S91" s="80"/>
      <c r="T91" s="80"/>
      <c r="U91" s="80"/>
      <c r="V91" s="80"/>
      <c r="W91" s="80"/>
      <c r="X91" s="80"/>
      <c r="Y91" s="80"/>
      <c r="Z91" s="80"/>
      <c r="AA91" s="80"/>
      <c r="AB91" s="80"/>
    </row>
    <row r="92" spans="2:8" ht="6.75" customHeight="1">
      <c r="B92" s="52"/>
      <c r="F92" s="62"/>
      <c r="G92" s="62"/>
      <c r="H92" s="62"/>
    </row>
    <row r="93" spans="2:9" ht="11.25">
      <c r="B93" s="52"/>
      <c r="I93" s="73"/>
    </row>
    <row r="94" spans="2:28" ht="11.25">
      <c r="B94" s="52"/>
      <c r="H94" s="60" t="s">
        <v>57</v>
      </c>
      <c r="I94" s="60" t="s">
        <v>472</v>
      </c>
      <c r="J94" s="60" t="s">
        <v>416</v>
      </c>
      <c r="K94" s="60"/>
      <c r="L94" s="70"/>
      <c r="M94" s="61"/>
      <c r="N94" s="60"/>
      <c r="O94" s="60"/>
      <c r="P94" s="60"/>
      <c r="Q94" s="60"/>
      <c r="R94" s="60">
        <v>1</v>
      </c>
      <c r="S94" s="60">
        <f>LEN(H94)</f>
        <v>3</v>
      </c>
      <c r="T94" s="60"/>
      <c r="U94" s="60"/>
      <c r="V94" s="60"/>
      <c r="W94" s="60"/>
      <c r="X94" s="60"/>
      <c r="Y94" s="60"/>
      <c r="Z94" s="60"/>
      <c r="AA94" s="60"/>
      <c r="AB94" s="61"/>
    </row>
    <row r="95" spans="2:28" ht="10.5" customHeight="1">
      <c r="B95" s="52"/>
      <c r="G95" s="49">
        <v>12</v>
      </c>
      <c r="H95" s="49">
        <v>1</v>
      </c>
      <c r="I95" s="49" t="str">
        <f aca="true" t="shared" si="8" ref="I95:I101">J95</f>
        <v>NumeroPedimento</v>
      </c>
      <c r="J95" s="49" t="str">
        <f aca="true" t="shared" si="9" ref="J95:J101">N95</f>
        <v>NumeroPedimento</v>
      </c>
      <c r="K95" s="49"/>
      <c r="L95" s="70"/>
      <c r="M95" s="49" t="s">
        <v>321</v>
      </c>
      <c r="N95" s="49" t="s">
        <v>169</v>
      </c>
      <c r="O95" s="49" t="s">
        <v>392</v>
      </c>
      <c r="P95" s="49"/>
      <c r="Q95" s="49" t="s">
        <v>393</v>
      </c>
      <c r="R95" s="49">
        <v>4</v>
      </c>
      <c r="S95" s="49">
        <v>20</v>
      </c>
      <c r="T95" s="49"/>
      <c r="U95" s="49"/>
      <c r="V95" s="49"/>
      <c r="W95" s="49"/>
      <c r="X95" s="49">
        <v>1</v>
      </c>
      <c r="Y95" s="49"/>
      <c r="Z95" s="49"/>
      <c r="AA95" s="49" t="str">
        <f aca="true" t="shared" si="10" ref="AA95:AA101">CONCATENATE(G95,",",H95,",'",M95,"','",N95,"','",O95,"',",Q95,",",R95,",",S95,",'",T95,"','",U95,"','",V95,"',",W95,",",X95,",'",Y95,"','",Z95,"')")</f>
        <v>12,1,'ADDEA3','NumeroPedimento','C',Null,4,20,'','','',,1,'','')</v>
      </c>
      <c r="AB95" s="49"/>
    </row>
    <row r="96" spans="2:28" ht="10.5" customHeight="1">
      <c r="B96" s="52"/>
      <c r="G96" s="49">
        <v>12</v>
      </c>
      <c r="H96" s="49">
        <v>2</v>
      </c>
      <c r="I96" s="49" t="str">
        <f t="shared" si="8"/>
        <v>Fecha </v>
      </c>
      <c r="J96" s="49" t="str">
        <f t="shared" si="9"/>
        <v>Fecha </v>
      </c>
      <c r="K96" s="49"/>
      <c r="L96" s="70"/>
      <c r="M96" s="49" t="s">
        <v>321</v>
      </c>
      <c r="N96" s="49" t="s">
        <v>6</v>
      </c>
      <c r="O96" s="49" t="s">
        <v>271</v>
      </c>
      <c r="P96" s="49"/>
      <c r="Q96" s="49" t="s">
        <v>393</v>
      </c>
      <c r="R96" s="49">
        <v>24</v>
      </c>
      <c r="S96" s="49">
        <v>10</v>
      </c>
      <c r="T96" s="49" t="s">
        <v>270</v>
      </c>
      <c r="U96" s="49"/>
      <c r="V96" s="49"/>
      <c r="W96" s="49"/>
      <c r="X96" s="49"/>
      <c r="Y96" s="49"/>
      <c r="Z96" s="49"/>
      <c r="AA96" s="49" t="str">
        <f t="shared" si="10"/>
        <v>12,2,'ADDEA3','Fecha ','D',Null,24,10,'YYYY-MM-DD','','',,,'','')</v>
      </c>
      <c r="AB96" s="49"/>
    </row>
    <row r="97" spans="2:28" ht="10.5" customHeight="1">
      <c r="B97" s="52"/>
      <c r="G97" s="49">
        <v>12</v>
      </c>
      <c r="H97" s="49">
        <v>3</v>
      </c>
      <c r="I97" s="49" t="str">
        <f t="shared" si="8"/>
        <v>Aduana </v>
      </c>
      <c r="J97" s="49" t="str">
        <f t="shared" si="9"/>
        <v>Aduana </v>
      </c>
      <c r="K97" s="49"/>
      <c r="L97" s="70"/>
      <c r="M97" s="49" t="s">
        <v>321</v>
      </c>
      <c r="N97" s="49" t="s">
        <v>53</v>
      </c>
      <c r="O97" s="49" t="s">
        <v>392</v>
      </c>
      <c r="P97" s="49"/>
      <c r="Q97" s="49" t="s">
        <v>393</v>
      </c>
      <c r="R97" s="49">
        <v>34</v>
      </c>
      <c r="S97" s="49">
        <v>50</v>
      </c>
      <c r="T97" s="49"/>
      <c r="U97" s="49"/>
      <c r="V97" s="49"/>
      <c r="W97" s="49"/>
      <c r="X97" s="49"/>
      <c r="Y97" s="49"/>
      <c r="Z97" s="49"/>
      <c r="AA97" s="49" t="str">
        <f t="shared" si="10"/>
        <v>12,3,'ADDEA3','Aduana ','C',Null,34,50,'','','',,,'','')</v>
      </c>
      <c r="AB97" s="49"/>
    </row>
    <row r="98" spans="2:28" ht="10.5" customHeight="1">
      <c r="B98" s="52"/>
      <c r="G98" s="49">
        <v>12</v>
      </c>
      <c r="H98" s="49">
        <v>4</v>
      </c>
      <c r="I98" s="49" t="str">
        <f t="shared" si="8"/>
        <v>Origen</v>
      </c>
      <c r="J98" s="49" t="str">
        <f t="shared" si="9"/>
        <v>Origen</v>
      </c>
      <c r="K98" s="49"/>
      <c r="L98" s="70"/>
      <c r="M98" s="49" t="s">
        <v>321</v>
      </c>
      <c r="N98" s="49" t="s">
        <v>58</v>
      </c>
      <c r="O98" s="49" t="s">
        <v>392</v>
      </c>
      <c r="P98" s="49"/>
      <c r="Q98" s="49" t="s">
        <v>393</v>
      </c>
      <c r="R98" s="49">
        <v>84</v>
      </c>
      <c r="S98" s="49">
        <v>20</v>
      </c>
      <c r="T98" s="49"/>
      <c r="U98" s="49"/>
      <c r="V98" s="49"/>
      <c r="W98" s="49"/>
      <c r="X98" s="49"/>
      <c r="Y98" s="49"/>
      <c r="Z98" s="49"/>
      <c r="AA98" s="49" t="str">
        <f t="shared" si="10"/>
        <v>12,4,'ADDEA3','Origen','C',Null,84,20,'','','',,,'','')</v>
      </c>
      <c r="AB98" s="49"/>
    </row>
    <row r="99" spans="2:28" ht="10.5" customHeight="1">
      <c r="B99" s="52"/>
      <c r="G99" s="49">
        <v>12</v>
      </c>
      <c r="H99" s="49">
        <v>5</v>
      </c>
      <c r="I99" s="49" t="str">
        <f t="shared" si="8"/>
        <v>AcuseDeRecibo</v>
      </c>
      <c r="J99" s="49" t="str">
        <f t="shared" si="9"/>
        <v>AcuseDeRecibo</v>
      </c>
      <c r="K99" s="49"/>
      <c r="L99" s="70"/>
      <c r="M99" s="49" t="s">
        <v>321</v>
      </c>
      <c r="N99" s="49" t="s">
        <v>211</v>
      </c>
      <c r="O99" s="49" t="s">
        <v>392</v>
      </c>
      <c r="P99" s="49"/>
      <c r="Q99" s="49" t="s">
        <v>393</v>
      </c>
      <c r="R99" s="49">
        <v>104</v>
      </c>
      <c r="S99" s="49">
        <v>20</v>
      </c>
      <c r="T99" s="49"/>
      <c r="U99" s="49"/>
      <c r="V99" s="49"/>
      <c r="W99" s="49"/>
      <c r="X99" s="49"/>
      <c r="Y99" s="49"/>
      <c r="Z99" s="49"/>
      <c r="AA99" s="49" t="str">
        <f t="shared" si="10"/>
        <v>12,5,'ADDEA3','AcuseDeRecibo','C',Null,104,20,'','','',,,'','')</v>
      </c>
      <c r="AB99" s="49"/>
    </row>
    <row r="100" spans="2:28" ht="10.5" customHeight="1">
      <c r="B100" s="52"/>
      <c r="G100" s="49">
        <v>12</v>
      </c>
      <c r="H100" s="49">
        <v>6</v>
      </c>
      <c r="I100" s="49" t="str">
        <f t="shared" si="8"/>
        <v>Patente</v>
      </c>
      <c r="J100" s="49" t="str">
        <f t="shared" si="9"/>
        <v>Patente</v>
      </c>
      <c r="K100" s="49"/>
      <c r="L100" s="70"/>
      <c r="M100" s="49" t="s">
        <v>321</v>
      </c>
      <c r="N100" s="49" t="s">
        <v>176</v>
      </c>
      <c r="O100" s="49" t="s">
        <v>392</v>
      </c>
      <c r="P100" s="49"/>
      <c r="Q100" s="49" t="s">
        <v>393</v>
      </c>
      <c r="R100" s="49">
        <v>124</v>
      </c>
      <c r="S100" s="49">
        <v>20</v>
      </c>
      <c r="T100" s="49"/>
      <c r="U100" s="49"/>
      <c r="V100" s="49"/>
      <c r="W100" s="49"/>
      <c r="X100" s="49"/>
      <c r="Y100" s="49"/>
      <c r="Z100" s="49"/>
      <c r="AA100" s="49" t="str">
        <f t="shared" si="10"/>
        <v>12,6,'ADDEA3','Patente','C',Null,124,20,'','','',,,'','')</v>
      </c>
      <c r="AB100" s="49"/>
    </row>
    <row r="101" spans="2:28" ht="11.25">
      <c r="B101" s="52"/>
      <c r="G101" s="49">
        <v>12</v>
      </c>
      <c r="H101" s="49">
        <v>7</v>
      </c>
      <c r="I101" s="49" t="str">
        <f t="shared" si="8"/>
        <v>Destino</v>
      </c>
      <c r="J101" s="49" t="str">
        <f t="shared" si="9"/>
        <v>Destino</v>
      </c>
      <c r="K101" s="49"/>
      <c r="L101" s="70"/>
      <c r="M101" s="49" t="s">
        <v>321</v>
      </c>
      <c r="N101" s="49" t="s">
        <v>174</v>
      </c>
      <c r="O101" s="49" t="s">
        <v>392</v>
      </c>
      <c r="P101" s="49"/>
      <c r="Q101" s="49" t="s">
        <v>393</v>
      </c>
      <c r="R101" s="49">
        <v>144</v>
      </c>
      <c r="S101" s="49">
        <v>20</v>
      </c>
      <c r="T101" s="49"/>
      <c r="U101" s="49"/>
      <c r="V101" s="49"/>
      <c r="W101" s="49"/>
      <c r="X101" s="49"/>
      <c r="Y101" s="49"/>
      <c r="Z101" s="49"/>
      <c r="AA101" s="49" t="str">
        <f t="shared" si="10"/>
        <v>12,7,'ADDEA3','Destino','C',Null,144,20,'','','',,,'','')</v>
      </c>
      <c r="AB101" s="49"/>
    </row>
    <row r="102" ht="11.25">
      <c r="B102" s="52"/>
    </row>
    <row r="103" ht="11.25">
      <c r="B103" s="52"/>
    </row>
    <row r="104" spans="2:8" ht="8.25" customHeight="1">
      <c r="B104" s="52"/>
      <c r="F104" s="62"/>
      <c r="G104" s="62"/>
      <c r="H104" s="62"/>
    </row>
    <row r="105" spans="2:28" ht="11.25">
      <c r="B105" s="52"/>
      <c r="F105" s="62"/>
      <c r="H105" s="60" t="s">
        <v>181</v>
      </c>
      <c r="I105" s="60" t="s">
        <v>472</v>
      </c>
      <c r="J105" s="60" t="s">
        <v>419</v>
      </c>
      <c r="K105" s="60"/>
      <c r="L105" s="70"/>
      <c r="M105" s="61"/>
      <c r="N105" s="60"/>
      <c r="O105" s="60"/>
      <c r="P105" s="60"/>
      <c r="Q105" s="60"/>
      <c r="R105" s="60">
        <v>1</v>
      </c>
      <c r="S105" s="60">
        <f>LEN(H105)</f>
        <v>3</v>
      </c>
      <c r="T105" s="60"/>
      <c r="U105" s="60"/>
      <c r="V105" s="60"/>
      <c r="W105" s="60"/>
      <c r="X105" s="60"/>
      <c r="Y105" s="60"/>
      <c r="Z105" s="60"/>
      <c r="AA105" s="60"/>
      <c r="AB105" s="61"/>
    </row>
    <row r="106" spans="2:28" ht="11.25">
      <c r="B106" s="52"/>
      <c r="F106" s="62"/>
      <c r="G106" s="49">
        <v>15</v>
      </c>
      <c r="H106" s="49">
        <v>1</v>
      </c>
      <c r="I106" s="49" t="str">
        <f>J106</f>
        <v>Importe</v>
      </c>
      <c r="J106" s="49" t="s">
        <v>36</v>
      </c>
      <c r="K106" s="71" t="s">
        <v>1</v>
      </c>
      <c r="L106" s="70"/>
      <c r="M106" s="49" t="s">
        <v>382</v>
      </c>
      <c r="N106" s="49" t="s">
        <v>36</v>
      </c>
      <c r="O106" s="49" t="s">
        <v>56</v>
      </c>
      <c r="P106" s="49">
        <v>2</v>
      </c>
      <c r="Q106" s="49" t="s">
        <v>393</v>
      </c>
      <c r="R106" s="49">
        <v>4</v>
      </c>
      <c r="S106" s="49">
        <v>14</v>
      </c>
      <c r="T106" s="49"/>
      <c r="U106" s="49"/>
      <c r="V106" s="49"/>
      <c r="W106" s="49"/>
      <c r="X106" s="49">
        <v>1</v>
      </c>
      <c r="Y106" s="49"/>
      <c r="Z106" s="49"/>
      <c r="AA106" s="49" t="str">
        <f>CONCATENATE(G106,",",H106,",'",M106,"','",N106,"','",O106,"',",Q106,",",R106,",",S106,",'",T106,"','",U106,"','",V106,"',",W106,",",X106,",'",Y106,"','",Z106,"')")</f>
        <v>15,1,'CFDEncCargoDescuento','Importe','N',Null,4,14,'','','',,1,'','')</v>
      </c>
      <c r="AB106" s="49"/>
    </row>
    <row r="107" spans="2:28" ht="11.25">
      <c r="B107" s="52"/>
      <c r="F107" s="62"/>
      <c r="G107" s="49">
        <v>15</v>
      </c>
      <c r="H107" s="49">
        <v>2</v>
      </c>
      <c r="I107" s="49" t="str">
        <f>J107</f>
        <v>Código</v>
      </c>
      <c r="J107" s="49" t="s">
        <v>417</v>
      </c>
      <c r="K107" s="71" t="s">
        <v>1</v>
      </c>
      <c r="L107" s="70"/>
      <c r="M107" s="49" t="s">
        <v>382</v>
      </c>
      <c r="N107" s="49" t="s">
        <v>343</v>
      </c>
      <c r="O107" s="49" t="s">
        <v>392</v>
      </c>
      <c r="P107" s="49"/>
      <c r="Q107" s="49" t="s">
        <v>393</v>
      </c>
      <c r="R107" s="49">
        <v>18</v>
      </c>
      <c r="S107" s="49">
        <v>2</v>
      </c>
      <c r="T107" s="49"/>
      <c r="U107" s="49"/>
      <c r="V107" s="49"/>
      <c r="W107" s="49"/>
      <c r="X107" s="49"/>
      <c r="Y107" s="49"/>
      <c r="Z107" s="49"/>
      <c r="AA107" s="49" t="str">
        <f>CONCATENATE(G107,",",H107,",'",M107,"','",N107,"','",O107,"',",Q107,",",R107,",",S107,",'",T107,"','",U107,"','",V107,"',",W107,",",X107,",'",Y107,"','",Z107,"')")</f>
        <v>15,2,'CFDEncCargoDescuento','IndicadorCargoDescuento','C',Null,18,2,'','','',,,'','')</v>
      </c>
      <c r="AB107" s="49"/>
    </row>
    <row r="108" spans="2:28" ht="11.25">
      <c r="B108" s="52"/>
      <c r="F108" s="62"/>
      <c r="G108" s="49">
        <v>15</v>
      </c>
      <c r="H108" s="49">
        <v>3</v>
      </c>
      <c r="I108" s="49" t="str">
        <f>J108</f>
        <v>Descripción</v>
      </c>
      <c r="J108" s="49" t="s">
        <v>3</v>
      </c>
      <c r="K108" s="71" t="s">
        <v>1</v>
      </c>
      <c r="L108" s="70"/>
      <c r="M108" s="49" t="s">
        <v>382</v>
      </c>
      <c r="N108" s="49" t="s">
        <v>341</v>
      </c>
      <c r="O108" s="49" t="s">
        <v>392</v>
      </c>
      <c r="P108" s="49"/>
      <c r="Q108" s="49" t="s">
        <v>393</v>
      </c>
      <c r="R108" s="49">
        <v>20</v>
      </c>
      <c r="S108" s="49">
        <v>80</v>
      </c>
      <c r="T108" s="49"/>
      <c r="U108" s="49"/>
      <c r="V108" s="49"/>
      <c r="W108" s="49"/>
      <c r="X108" s="49"/>
      <c r="Y108" s="49"/>
      <c r="Z108" s="49"/>
      <c r="AA108" s="49" t="str">
        <f>CONCATENATE(G108,",",H108,",'",M108,"','",N108,"','",O108,"',",Q108,",",R108,",",S108,",'",T108,"','",U108,"','",V108,"',",W108,",",X108,",'",Y108,"','",Z108,"')")</f>
        <v>15,3,'CFDEncCargoDescuento','Descripcion ','C',Null,20,80,'','','',,,'','')</v>
      </c>
      <c r="AB108" s="49"/>
    </row>
    <row r="109" spans="2:8" ht="8.25" customHeight="1">
      <c r="B109" s="52"/>
      <c r="F109" s="62"/>
      <c r="G109" s="62"/>
      <c r="H109" s="62"/>
    </row>
    <row r="110" ht="11.25">
      <c r="B110" s="52"/>
    </row>
    <row r="111" ht="11.25">
      <c r="B111" s="52"/>
    </row>
    <row r="112" ht="11.25">
      <c r="B112" s="52"/>
    </row>
    <row r="113" spans="2:7" ht="8.25" customHeight="1">
      <c r="B113" s="52"/>
      <c r="D113" s="64"/>
      <c r="E113" s="64"/>
      <c r="F113" s="64"/>
      <c r="G113" s="64"/>
    </row>
    <row r="114" spans="2:28" ht="11.25">
      <c r="B114" s="52"/>
      <c r="D114" s="64"/>
      <c r="H114" s="60" t="s">
        <v>47</v>
      </c>
      <c r="I114" s="60" t="s">
        <v>472</v>
      </c>
      <c r="J114" s="60" t="s">
        <v>418</v>
      </c>
      <c r="K114" s="60" t="s">
        <v>63</v>
      </c>
      <c r="L114" s="70"/>
      <c r="M114" s="61"/>
      <c r="N114" s="60"/>
      <c r="O114" s="60"/>
      <c r="P114" s="60"/>
      <c r="Q114" s="60"/>
      <c r="R114" s="60">
        <v>1</v>
      </c>
      <c r="S114" s="60">
        <f>LEN(H114)</f>
        <v>3</v>
      </c>
      <c r="T114" s="60"/>
      <c r="U114" s="60"/>
      <c r="V114" s="60"/>
      <c r="W114" s="60"/>
      <c r="X114" s="60"/>
      <c r="Y114" s="60"/>
      <c r="Z114" s="60"/>
      <c r="AA114" s="60"/>
      <c r="AB114" s="61"/>
    </row>
    <row r="115" spans="2:28" ht="11.25">
      <c r="B115" s="52"/>
      <c r="D115" s="64"/>
      <c r="G115" s="49">
        <v>16</v>
      </c>
      <c r="H115" s="49">
        <v>1</v>
      </c>
      <c r="I115" s="49" t="s">
        <v>31</v>
      </c>
      <c r="J115" s="49" t="s">
        <v>31</v>
      </c>
      <c r="K115" s="49" t="s">
        <v>63</v>
      </c>
      <c r="L115" s="70"/>
      <c r="M115" s="49" t="s">
        <v>212</v>
      </c>
      <c r="N115" s="49" t="s">
        <v>31</v>
      </c>
      <c r="O115" s="49" t="s">
        <v>56</v>
      </c>
      <c r="P115" s="49">
        <v>4</v>
      </c>
      <c r="Q115" s="49" t="s">
        <v>393</v>
      </c>
      <c r="R115" s="49">
        <v>4</v>
      </c>
      <c r="S115" s="49">
        <v>14</v>
      </c>
      <c r="T115" s="49"/>
      <c r="U115" s="49"/>
      <c r="V115" s="49"/>
      <c r="W115" s="49"/>
      <c r="X115" s="49">
        <v>1</v>
      </c>
      <c r="Y115" s="49"/>
      <c r="Z115" s="49"/>
      <c r="AA115" s="49" t="str">
        <f aca="true" t="shared" si="11" ref="AA115:AA121">CONCATENATE(G115,",",H115,",'",M115,"','",N115,"','",O115,"',",Q115,",",R115,",",S115,",'",T115,"','",U115,"','",V115,"',",W115,",",X115,",'",Y115,"','",Z115,"')")</f>
        <v>16,1,'FacturaDtl','Cantidad','N',Null,4,14,'','','',,1,'','')</v>
      </c>
      <c r="AB115" s="49"/>
    </row>
    <row r="116" spans="2:28" ht="11.25">
      <c r="B116" s="52"/>
      <c r="D116" s="64"/>
      <c r="G116" s="49">
        <v>16</v>
      </c>
      <c r="H116" s="49">
        <v>2</v>
      </c>
      <c r="I116" s="49" t="s">
        <v>32</v>
      </c>
      <c r="J116" s="49" t="s">
        <v>424</v>
      </c>
      <c r="K116" s="49" t="s">
        <v>1</v>
      </c>
      <c r="L116" s="70"/>
      <c r="M116" s="49" t="s">
        <v>212</v>
      </c>
      <c r="N116" s="49" t="s">
        <v>213</v>
      </c>
      <c r="O116" s="49" t="s">
        <v>392</v>
      </c>
      <c r="P116" s="49"/>
      <c r="Q116" s="49" t="s">
        <v>393</v>
      </c>
      <c r="R116" s="49">
        <v>18</v>
      </c>
      <c r="S116" s="49">
        <v>5</v>
      </c>
      <c r="T116" s="49"/>
      <c r="U116" s="49"/>
      <c r="V116" s="49"/>
      <c r="W116" s="49"/>
      <c r="X116" s="49"/>
      <c r="Y116" s="49"/>
      <c r="Z116" s="49"/>
      <c r="AA116" s="49" t="str">
        <f t="shared" si="11"/>
        <v>16,2,'FacturaDtl','UnidadMedida','C',Null,18,5,'','','',,,'','')</v>
      </c>
      <c r="AB116" s="49"/>
    </row>
    <row r="117" spans="2:28" ht="11.25">
      <c r="B117" s="52"/>
      <c r="D117" s="64"/>
      <c r="G117" s="49">
        <v>16</v>
      </c>
      <c r="H117" s="49">
        <v>3</v>
      </c>
      <c r="I117" s="49" t="s">
        <v>33</v>
      </c>
      <c r="J117" s="49" t="s">
        <v>420</v>
      </c>
      <c r="K117" s="49" t="s">
        <v>1</v>
      </c>
      <c r="L117" s="70"/>
      <c r="M117" s="49" t="s">
        <v>212</v>
      </c>
      <c r="N117" s="49" t="s">
        <v>214</v>
      </c>
      <c r="O117" s="49" t="s">
        <v>392</v>
      </c>
      <c r="P117" s="49"/>
      <c r="Q117" s="49" t="s">
        <v>393</v>
      </c>
      <c r="R117" s="49">
        <v>23</v>
      </c>
      <c r="S117" s="49">
        <v>20</v>
      </c>
      <c r="T117" s="49"/>
      <c r="U117" s="49"/>
      <c r="V117" s="49"/>
      <c r="W117" s="49"/>
      <c r="X117" s="49"/>
      <c r="Y117" s="49"/>
      <c r="Z117" s="49"/>
      <c r="AA117" s="49" t="str">
        <f t="shared" si="11"/>
        <v>16,3,'FacturaDtl','Producto','C',Null,23,20,'','','',,,'','')</v>
      </c>
      <c r="AB117" s="49"/>
    </row>
    <row r="118" spans="2:28" ht="11.25">
      <c r="B118" s="52"/>
      <c r="D118" s="64"/>
      <c r="G118" s="49">
        <v>16</v>
      </c>
      <c r="H118" s="49">
        <v>4</v>
      </c>
      <c r="I118" s="49" t="s">
        <v>240</v>
      </c>
      <c r="J118" s="49" t="s">
        <v>421</v>
      </c>
      <c r="K118" s="49" t="s">
        <v>1</v>
      </c>
      <c r="L118" s="70"/>
      <c r="M118" s="49" t="s">
        <v>212</v>
      </c>
      <c r="N118" s="49" t="s">
        <v>242</v>
      </c>
      <c r="O118" s="49" t="s">
        <v>392</v>
      </c>
      <c r="P118" s="49"/>
      <c r="Q118" s="49" t="s">
        <v>393</v>
      </c>
      <c r="R118" s="49">
        <v>43</v>
      </c>
      <c r="S118" s="49">
        <v>20</v>
      </c>
      <c r="T118" s="49"/>
      <c r="U118" s="49"/>
      <c r="V118" s="49"/>
      <c r="W118" s="49"/>
      <c r="X118" s="49"/>
      <c r="Y118" s="49"/>
      <c r="Z118" s="49"/>
      <c r="AA118" s="49" t="str">
        <f t="shared" si="11"/>
        <v>16,4,'FacturaDtl','SKU','C',Null,43,20,'','','',,,'','')</v>
      </c>
      <c r="AB118" s="49"/>
    </row>
    <row r="119" spans="2:28" ht="11.25">
      <c r="B119" s="52"/>
      <c r="D119" s="64"/>
      <c r="G119" s="49">
        <v>16</v>
      </c>
      <c r="H119" s="49">
        <v>5</v>
      </c>
      <c r="I119" s="49" t="s">
        <v>34</v>
      </c>
      <c r="J119" s="49" t="s">
        <v>422</v>
      </c>
      <c r="K119" s="49" t="s">
        <v>63</v>
      </c>
      <c r="L119" s="70"/>
      <c r="M119" s="49" t="s">
        <v>212</v>
      </c>
      <c r="N119" s="49" t="s">
        <v>34</v>
      </c>
      <c r="O119" s="49" t="s">
        <v>392</v>
      </c>
      <c r="P119" s="49"/>
      <c r="Q119" s="49" t="s">
        <v>393</v>
      </c>
      <c r="R119" s="49">
        <v>63</v>
      </c>
      <c r="S119" s="49">
        <v>150</v>
      </c>
      <c r="T119" s="49"/>
      <c r="U119" s="49"/>
      <c r="V119" s="49"/>
      <c r="W119" s="49"/>
      <c r="X119" s="49"/>
      <c r="Y119" s="49"/>
      <c r="Z119" s="49"/>
      <c r="AA119" s="49" t="str">
        <f t="shared" si="11"/>
        <v>16,5,'FacturaDtl','Descripcion','C',Null,63,150,'','','',,,'','')</v>
      </c>
      <c r="AB119" s="49"/>
    </row>
    <row r="120" spans="2:28" ht="11.25">
      <c r="B120" s="52"/>
      <c r="D120" s="64"/>
      <c r="G120" s="49">
        <v>16</v>
      </c>
      <c r="H120" s="49">
        <v>6</v>
      </c>
      <c r="I120" s="49" t="s">
        <v>35</v>
      </c>
      <c r="J120" s="49" t="s">
        <v>423</v>
      </c>
      <c r="K120" s="49" t="s">
        <v>63</v>
      </c>
      <c r="L120" s="70"/>
      <c r="M120" s="49" t="s">
        <v>212</v>
      </c>
      <c r="N120" s="49" t="s">
        <v>215</v>
      </c>
      <c r="O120" s="49" t="s">
        <v>56</v>
      </c>
      <c r="P120" s="49">
        <v>4</v>
      </c>
      <c r="Q120" s="49" t="s">
        <v>393</v>
      </c>
      <c r="R120" s="49">
        <v>213</v>
      </c>
      <c r="S120" s="49">
        <v>14</v>
      </c>
      <c r="T120" s="49"/>
      <c r="U120" s="49"/>
      <c r="V120" s="49"/>
      <c r="W120" s="49"/>
      <c r="X120" s="49"/>
      <c r="Y120" s="49"/>
      <c r="Z120" s="49"/>
      <c r="AA120" s="49" t="str">
        <f t="shared" si="11"/>
        <v>16,6,'FacturaDtl','Precio','N',Null,213,14,'','','',,,'','')</v>
      </c>
      <c r="AB120" s="49"/>
    </row>
    <row r="121" spans="2:28" ht="11.25">
      <c r="B121" s="52"/>
      <c r="D121" s="64"/>
      <c r="G121" s="49">
        <v>16</v>
      </c>
      <c r="H121" s="49">
        <v>7</v>
      </c>
      <c r="I121" s="49" t="s">
        <v>36</v>
      </c>
      <c r="J121" s="49" t="s">
        <v>36</v>
      </c>
      <c r="K121" s="49" t="s">
        <v>63</v>
      </c>
      <c r="L121" s="70"/>
      <c r="M121" s="49" t="s">
        <v>212</v>
      </c>
      <c r="N121" s="49" t="s">
        <v>202</v>
      </c>
      <c r="O121" s="49" t="s">
        <v>56</v>
      </c>
      <c r="P121" s="49">
        <v>2</v>
      </c>
      <c r="Q121" s="49" t="s">
        <v>393</v>
      </c>
      <c r="R121" s="49">
        <v>227</v>
      </c>
      <c r="S121" s="49">
        <v>14</v>
      </c>
      <c r="T121" s="49"/>
      <c r="U121" s="49"/>
      <c r="V121" s="49"/>
      <c r="W121" s="49"/>
      <c r="X121" s="49"/>
      <c r="Y121" s="49"/>
      <c r="Z121" s="49"/>
      <c r="AA121" s="49" t="str">
        <f t="shared" si="11"/>
        <v>16,7,'FacturaDtl','Customfield01','N',Null,227,14,'','','',,,'','')</v>
      </c>
      <c r="AB121" s="49"/>
    </row>
    <row r="122" spans="2:28" ht="11.25">
      <c r="B122" s="52"/>
      <c r="D122" s="64"/>
      <c r="G122" s="49"/>
      <c r="H122" s="49">
        <v>8</v>
      </c>
      <c r="I122" s="49" t="s">
        <v>37</v>
      </c>
      <c r="J122" s="49" t="s">
        <v>37</v>
      </c>
      <c r="K122" s="49"/>
      <c r="L122" s="70"/>
      <c r="M122" s="49"/>
      <c r="N122" s="49"/>
      <c r="O122" s="49"/>
      <c r="P122" s="49"/>
      <c r="Q122" s="49"/>
      <c r="R122" s="49"/>
      <c r="S122" s="49"/>
      <c r="T122" s="49"/>
      <c r="U122" s="49"/>
      <c r="V122" s="49"/>
      <c r="W122" s="49"/>
      <c r="X122" s="49"/>
      <c r="Y122" s="49"/>
      <c r="Z122" s="49"/>
      <c r="AA122" s="49"/>
      <c r="AB122" s="49"/>
    </row>
    <row r="123" spans="7:28" s="98" customFormat="1" ht="10.5">
      <c r="G123" s="99"/>
      <c r="H123" s="99">
        <v>9</v>
      </c>
      <c r="I123" s="99" t="s">
        <v>525</v>
      </c>
      <c r="J123" s="99" t="s">
        <v>525</v>
      </c>
      <c r="K123" s="99" t="s">
        <v>1</v>
      </c>
      <c r="L123" s="101"/>
      <c r="M123" s="99"/>
      <c r="N123" s="99"/>
      <c r="O123" s="99"/>
      <c r="P123" s="99"/>
      <c r="Q123" s="99"/>
      <c r="R123" s="99"/>
      <c r="S123" s="99"/>
      <c r="T123" s="99"/>
      <c r="U123" s="99"/>
      <c r="V123" s="99"/>
      <c r="W123" s="99"/>
      <c r="X123" s="99"/>
      <c r="Y123" s="99"/>
      <c r="Z123" s="99"/>
      <c r="AA123" s="99"/>
      <c r="AB123" s="99"/>
    </row>
    <row r="124" spans="7:28" s="98" customFormat="1" ht="10.5">
      <c r="G124" s="99">
        <v>16</v>
      </c>
      <c r="H124" s="99">
        <v>10</v>
      </c>
      <c r="I124" s="99" t="s">
        <v>526</v>
      </c>
      <c r="J124" s="99" t="s">
        <v>526</v>
      </c>
      <c r="K124" s="99" t="s">
        <v>1</v>
      </c>
      <c r="L124" s="101"/>
      <c r="M124" s="99"/>
      <c r="N124" s="99"/>
      <c r="O124" s="99"/>
      <c r="P124" s="99"/>
      <c r="Q124" s="99"/>
      <c r="R124" s="99"/>
      <c r="S124" s="99"/>
      <c r="T124" s="99"/>
      <c r="U124" s="99"/>
      <c r="V124" s="99"/>
      <c r="W124" s="99"/>
      <c r="X124" s="99"/>
      <c r="Y124" s="99"/>
      <c r="Z124" s="99"/>
      <c r="AA124" s="99"/>
      <c r="AB124" s="99"/>
    </row>
    <row r="125" spans="7:28" s="98" customFormat="1" ht="10.5">
      <c r="G125" s="108"/>
      <c r="H125" s="108">
        <v>11</v>
      </c>
      <c r="I125" s="108" t="s">
        <v>546</v>
      </c>
      <c r="J125" s="108"/>
      <c r="K125" s="108"/>
      <c r="L125" s="108"/>
      <c r="M125" s="108"/>
      <c r="N125" s="108"/>
      <c r="O125" s="108"/>
      <c r="P125" s="108"/>
      <c r="Q125" s="108"/>
      <c r="R125" s="108"/>
      <c r="S125" s="108"/>
      <c r="T125" s="108"/>
      <c r="U125" s="108"/>
      <c r="V125" s="108"/>
      <c r="W125" s="108"/>
      <c r="X125" s="108"/>
      <c r="Y125" s="108"/>
      <c r="Z125" s="108"/>
      <c r="AA125" s="108"/>
      <c r="AB125" s="108"/>
    </row>
    <row r="126" spans="2:4" ht="11.25">
      <c r="B126" s="52"/>
      <c r="D126" s="64"/>
    </row>
    <row r="127" spans="2:8" ht="6.75" customHeight="1">
      <c r="B127" s="52"/>
      <c r="D127" s="64"/>
      <c r="F127" s="62"/>
      <c r="G127" s="62"/>
      <c r="H127" s="62"/>
    </row>
    <row r="128" spans="2:28" ht="10.5" customHeight="1">
      <c r="B128" s="52"/>
      <c r="D128" s="64"/>
      <c r="F128" s="62"/>
      <c r="H128" s="60" t="s">
        <v>48</v>
      </c>
      <c r="I128" s="60" t="s">
        <v>472</v>
      </c>
      <c r="J128" s="60" t="s">
        <v>425</v>
      </c>
      <c r="K128" s="60" t="s">
        <v>1</v>
      </c>
      <c r="L128" s="70"/>
      <c r="M128" s="61"/>
      <c r="N128" s="60"/>
      <c r="O128" s="60"/>
      <c r="P128" s="60"/>
      <c r="Q128" s="60"/>
      <c r="R128" s="60">
        <v>1</v>
      </c>
      <c r="S128" s="60">
        <f>LEN(H128)</f>
        <v>3</v>
      </c>
      <c r="T128" s="60"/>
      <c r="U128" s="60"/>
      <c r="V128" s="60"/>
      <c r="W128" s="60"/>
      <c r="X128" s="60"/>
      <c r="Y128" s="60"/>
      <c r="Z128" s="60"/>
      <c r="AA128" s="60"/>
      <c r="AB128" s="61"/>
    </row>
    <row r="129" spans="2:28" ht="10.5" customHeight="1">
      <c r="B129" s="52"/>
      <c r="D129" s="64"/>
      <c r="F129" s="62"/>
      <c r="G129" s="49">
        <v>17</v>
      </c>
      <c r="H129" s="49">
        <v>1</v>
      </c>
      <c r="I129" s="49" t="str">
        <f>J129</f>
        <v>Consecutivo</v>
      </c>
      <c r="J129" s="49" t="str">
        <f>N129</f>
        <v>Consecutivo</v>
      </c>
      <c r="K129" s="71" t="s">
        <v>1</v>
      </c>
      <c r="L129" s="70"/>
      <c r="M129" s="49" t="s">
        <v>234</v>
      </c>
      <c r="N129" s="49" t="s">
        <v>239</v>
      </c>
      <c r="O129" s="49" t="s">
        <v>56</v>
      </c>
      <c r="P129" s="49">
        <v>0</v>
      </c>
      <c r="Q129" s="49" t="s">
        <v>393</v>
      </c>
      <c r="R129" s="49">
        <v>4</v>
      </c>
      <c r="S129" s="49">
        <v>2</v>
      </c>
      <c r="T129" s="49"/>
      <c r="U129" s="49"/>
      <c r="V129" s="49"/>
      <c r="W129" s="49"/>
      <c r="X129" s="49">
        <v>1</v>
      </c>
      <c r="Y129" s="49"/>
      <c r="Z129" s="49"/>
      <c r="AA129" s="49" t="str">
        <f>CONCATENATE(G129,",",H129,",'",M129,"','",N129,"','",O129,"',",Q129,",",R129,",",S129,",'",T129,"','",U129,"','",V129,"',",W129,",",X129,",'",Y129,"','",Z129,"')")</f>
        <v>17,1,'CFDDetPedimento','Consecutivo','N',Null,4,2,'','','',,1,'','')</v>
      </c>
      <c r="AB129" s="49"/>
    </row>
    <row r="130" spans="2:28" ht="10.5" customHeight="1">
      <c r="B130" s="52"/>
      <c r="D130" s="64"/>
      <c r="F130" s="62"/>
      <c r="G130" s="49">
        <v>17</v>
      </c>
      <c r="H130" s="49">
        <v>2</v>
      </c>
      <c r="I130" s="49" t="str">
        <f>J130</f>
        <v>Pedimento</v>
      </c>
      <c r="J130" s="49" t="str">
        <f>N130</f>
        <v>Pedimento</v>
      </c>
      <c r="K130" s="71" t="s">
        <v>1</v>
      </c>
      <c r="L130" s="70"/>
      <c r="M130" s="49" t="s">
        <v>234</v>
      </c>
      <c r="N130" s="49" t="s">
        <v>238</v>
      </c>
      <c r="O130" s="49" t="s">
        <v>392</v>
      </c>
      <c r="P130" s="49"/>
      <c r="Q130" s="49" t="s">
        <v>393</v>
      </c>
      <c r="R130" s="49">
        <v>6</v>
      </c>
      <c r="S130" s="49">
        <v>20</v>
      </c>
      <c r="T130" s="49"/>
      <c r="U130" s="49"/>
      <c r="V130" s="49"/>
      <c r="W130" s="49"/>
      <c r="X130" s="49"/>
      <c r="Y130" s="49"/>
      <c r="Z130" s="49"/>
      <c r="AA130" s="49" t="str">
        <f>CONCATENATE(G130,",",H130,",'",M130,"','",N130,"','",O130,"',",Q130,",",R130,",",S130,",'",T130,"','",U130,"','",V130,"',",W130,",",X130,",'",Y130,"','",Z130,"')")</f>
        <v>17,2,'CFDDetPedimento','Pedimento','C',Null,6,20,'','','',,,'','')</v>
      </c>
      <c r="AB130" s="49"/>
    </row>
    <row r="131" spans="2:28" ht="11.25">
      <c r="B131" s="52"/>
      <c r="D131" s="64"/>
      <c r="F131" s="62"/>
      <c r="G131" s="49">
        <v>17</v>
      </c>
      <c r="H131" s="49">
        <v>3</v>
      </c>
      <c r="I131" s="49" t="str">
        <f>J131</f>
        <v>FechaPedimento</v>
      </c>
      <c r="J131" s="49" t="str">
        <f>N131</f>
        <v>FechaPedimento</v>
      </c>
      <c r="K131" s="71" t="s">
        <v>1</v>
      </c>
      <c r="L131" s="70"/>
      <c r="M131" s="49" t="s">
        <v>234</v>
      </c>
      <c r="N131" s="49" t="s">
        <v>236</v>
      </c>
      <c r="O131" s="49" t="s">
        <v>271</v>
      </c>
      <c r="P131" s="49"/>
      <c r="Q131" s="49" t="s">
        <v>393</v>
      </c>
      <c r="R131" s="49">
        <v>26</v>
      </c>
      <c r="S131" s="49">
        <v>10</v>
      </c>
      <c r="T131" s="49" t="s">
        <v>270</v>
      </c>
      <c r="U131" s="49"/>
      <c r="V131" s="49"/>
      <c r="W131" s="49"/>
      <c r="X131" s="49"/>
      <c r="Y131" s="49"/>
      <c r="Z131" s="49"/>
      <c r="AA131" s="49" t="str">
        <f>CONCATENATE(G131,",",H131,",'",M131,"','",N131,"','",O131,"',",Q131,",",R131,",",S131,",'",T131,"','",U131,"','",V131,"',",W131,",",X131,",'",Y131,"','",Z131,"')")</f>
        <v>17,3,'CFDDetPedimento','FechaPedimento','D',Null,26,10,'YYYY-MM-DD','','',,,'','')</v>
      </c>
      <c r="AB131" s="49"/>
    </row>
    <row r="132" spans="2:28" ht="11.25">
      <c r="B132" s="52"/>
      <c r="D132" s="64"/>
      <c r="F132" s="62"/>
      <c r="G132" s="49">
        <v>17</v>
      </c>
      <c r="H132" s="49">
        <v>4</v>
      </c>
      <c r="I132" s="49" t="str">
        <f>J132</f>
        <v>Aduana</v>
      </c>
      <c r="J132" s="49" t="str">
        <f>N132</f>
        <v>Aduana</v>
      </c>
      <c r="K132" s="71" t="s">
        <v>1</v>
      </c>
      <c r="L132" s="70"/>
      <c r="M132" s="49" t="s">
        <v>234</v>
      </c>
      <c r="N132" s="49" t="s">
        <v>237</v>
      </c>
      <c r="O132" s="49" t="s">
        <v>392</v>
      </c>
      <c r="P132" s="49"/>
      <c r="Q132" s="49" t="s">
        <v>393</v>
      </c>
      <c r="R132" s="49">
        <v>36</v>
      </c>
      <c r="S132" s="49">
        <v>50</v>
      </c>
      <c r="T132" s="49"/>
      <c r="U132" s="49"/>
      <c r="V132" s="49"/>
      <c r="W132" s="49"/>
      <c r="X132" s="49"/>
      <c r="Y132" s="49"/>
      <c r="Z132" s="49"/>
      <c r="AA132" s="49" t="str">
        <f>CONCATENATE(G132,",",H132,",'",M132,"','",N132,"','",O132,"',",Q132,",",R132,",",S132,",'",T132,"','",U132,"','",V132,"',",W132,",",X132,",'",Y132,"','",Z132,"')")</f>
        <v>17,4,'CFDDetPedimento','Aduana','C',Null,36,50,'','','',,,'','')</v>
      </c>
      <c r="AB132" s="49"/>
    </row>
    <row r="133" spans="2:8" ht="6.75" customHeight="1">
      <c r="B133" s="52"/>
      <c r="D133" s="64"/>
      <c r="F133" s="62"/>
      <c r="G133" s="62"/>
      <c r="H133" s="62"/>
    </row>
    <row r="134" spans="2:4" ht="6.75" customHeight="1">
      <c r="B134" s="52"/>
      <c r="D134" s="64"/>
    </row>
    <row r="135" spans="2:28" ht="11.25">
      <c r="B135" s="52"/>
      <c r="D135" s="64"/>
      <c r="H135" s="60" t="s">
        <v>51</v>
      </c>
      <c r="I135" s="60" t="s">
        <v>472</v>
      </c>
      <c r="J135" s="60" t="s">
        <v>434</v>
      </c>
      <c r="K135" s="60"/>
      <c r="L135" s="70"/>
      <c r="M135" s="61"/>
      <c r="N135" s="60"/>
      <c r="O135" s="60"/>
      <c r="P135" s="60"/>
      <c r="Q135" s="60"/>
      <c r="R135" s="60">
        <v>1</v>
      </c>
      <c r="S135" s="60">
        <f>LEN(H135)</f>
        <v>3</v>
      </c>
      <c r="T135" s="60"/>
      <c r="U135" s="60"/>
      <c r="V135" s="60"/>
      <c r="W135" s="60"/>
      <c r="X135" s="60"/>
      <c r="Y135" s="60"/>
      <c r="Z135" s="60"/>
      <c r="AA135" s="60"/>
      <c r="AB135" s="61"/>
    </row>
    <row r="136" spans="2:28" ht="11.25">
      <c r="B136" s="52"/>
      <c r="D136" s="64"/>
      <c r="G136" s="49">
        <v>18</v>
      </c>
      <c r="H136" s="49">
        <v>1</v>
      </c>
      <c r="I136" s="49" t="s">
        <v>170</v>
      </c>
      <c r="J136" s="49" t="s">
        <v>427</v>
      </c>
      <c r="K136" s="49"/>
      <c r="L136" s="70"/>
      <c r="M136" s="49" t="s">
        <v>212</v>
      </c>
      <c r="N136" s="49" t="s">
        <v>243</v>
      </c>
      <c r="O136" s="49" t="s">
        <v>392</v>
      </c>
      <c r="P136" s="49"/>
      <c r="Q136" s="49" t="s">
        <v>393</v>
      </c>
      <c r="R136" s="49">
        <v>4</v>
      </c>
      <c r="S136" s="49">
        <v>20</v>
      </c>
      <c r="T136" s="49"/>
      <c r="U136" s="49"/>
      <c r="V136" s="49"/>
      <c r="W136" s="49"/>
      <c r="X136" s="49"/>
      <c r="Y136" s="49"/>
      <c r="Z136" s="49"/>
      <c r="AA136" s="49" t="str">
        <f>CONCATENATE(G136,",",H136,",'",M136,"','",N136,"','",O136,"',",Q136,",",R136,",",S136,",'",T136,"','",U136,"','",V136,"',",W136,",",X136,",'",Y136,"','",Z136,"')")</f>
        <v>18,1,'FacturaDtl','OrdenCompra','C',Null,4,20,'','','',,,'','')</v>
      </c>
      <c r="AB136" s="49"/>
    </row>
    <row r="137" spans="2:28" ht="11.25">
      <c r="B137" s="52"/>
      <c r="D137" s="64"/>
      <c r="G137" s="49">
        <v>18</v>
      </c>
      <c r="H137" s="49">
        <v>2</v>
      </c>
      <c r="I137" s="49" t="s">
        <v>244</v>
      </c>
      <c r="J137" s="49" t="s">
        <v>428</v>
      </c>
      <c r="K137" s="49"/>
      <c r="L137" s="70"/>
      <c r="M137" s="49" t="s">
        <v>212</v>
      </c>
      <c r="N137" s="49" t="s">
        <v>246</v>
      </c>
      <c r="O137" s="49" t="s">
        <v>271</v>
      </c>
      <c r="P137" s="49"/>
      <c r="Q137" s="49" t="s">
        <v>393</v>
      </c>
      <c r="R137" s="49">
        <v>24</v>
      </c>
      <c r="S137" s="49">
        <v>10</v>
      </c>
      <c r="T137" s="49" t="s">
        <v>270</v>
      </c>
      <c r="U137" s="49"/>
      <c r="V137" s="49"/>
      <c r="W137" s="49"/>
      <c r="X137" s="49"/>
      <c r="Y137" s="49"/>
      <c r="Z137" s="49"/>
      <c r="AA137" s="49" t="str">
        <f>CONCATENATE(G137,",",H137,",'",M137,"','",N137,"','",O137,"',",Q137,",",R137,",",S137,",'",T137,"','",U137,"','",V137,"',",W137,",",X137,",'",Y137,"','",Z137,"')")</f>
        <v>18,2,'FacturaDtl','FechaOrdenCompra','D',Null,24,10,'YYYY-MM-DD','','',,,'','')</v>
      </c>
      <c r="AB137" s="49"/>
    </row>
    <row r="138" spans="2:28" ht="11.25">
      <c r="B138" s="52"/>
      <c r="D138" s="64"/>
      <c r="G138" s="49">
        <v>18</v>
      </c>
      <c r="H138" s="49">
        <v>3</v>
      </c>
      <c r="I138" s="49" t="s">
        <v>229</v>
      </c>
      <c r="J138" s="49" t="s">
        <v>485</v>
      </c>
      <c r="K138" s="49"/>
      <c r="L138" s="70"/>
      <c r="M138" s="49" t="s">
        <v>212</v>
      </c>
      <c r="N138" s="49" t="s">
        <v>315</v>
      </c>
      <c r="O138" s="49" t="s">
        <v>56</v>
      </c>
      <c r="P138" s="49">
        <v>4</v>
      </c>
      <c r="Q138" s="49" t="s">
        <v>393</v>
      </c>
      <c r="R138" s="49">
        <v>34</v>
      </c>
      <c r="S138" s="49">
        <v>14</v>
      </c>
      <c r="T138" s="49"/>
      <c r="U138" s="49"/>
      <c r="V138" s="49"/>
      <c r="W138" s="49"/>
      <c r="X138" s="49"/>
      <c r="Y138" s="49"/>
      <c r="Z138" s="49"/>
      <c r="AA138" s="49" t="str">
        <f>CONCATENATE(G138,",",H138,",'",M138,"','",N138,"','",O138,"',",Q138,",",R138,",",S138,",'",T138,"','",U138,"','",V138,"',",W138,",",X138,",'",Y138,"','",Z138,"')")</f>
        <v>18,3,'FacturaDtl','CustomField09','N',Null,34,14,'','','',,,'','')</v>
      </c>
      <c r="AB138" s="49"/>
    </row>
    <row r="139" spans="2:28" ht="11.25">
      <c r="B139" s="52"/>
      <c r="D139" s="64"/>
      <c r="G139" s="49">
        <v>18</v>
      </c>
      <c r="H139" s="49">
        <v>4</v>
      </c>
      <c r="I139" s="49" t="s">
        <v>231</v>
      </c>
      <c r="J139" s="49" t="s">
        <v>429</v>
      </c>
      <c r="K139" s="49"/>
      <c r="L139" s="70"/>
      <c r="M139" s="49" t="s">
        <v>212</v>
      </c>
      <c r="N139" s="49" t="s">
        <v>316</v>
      </c>
      <c r="O139" s="49" t="s">
        <v>392</v>
      </c>
      <c r="P139" s="49"/>
      <c r="Q139" s="49" t="s">
        <v>393</v>
      </c>
      <c r="R139" s="49">
        <v>48</v>
      </c>
      <c r="S139" s="49">
        <v>5</v>
      </c>
      <c r="T139" s="49"/>
      <c r="U139" s="49"/>
      <c r="V139" s="49"/>
      <c r="W139" s="49"/>
      <c r="X139" s="49"/>
      <c r="Y139" s="49"/>
      <c r="Z139" s="49"/>
      <c r="AA139" s="49" t="str">
        <f>CONCATENATE(G139,",",H139,",'",M139,"','",N139,"','",O139,"',",Q139,",",R139,",",S139,",'",T139,"','",U139,"','",V139,"',",W139,",",X139,",'",Y139,"','",Z139,"')")</f>
        <v>18,4,'FacturaDtl','CustomField10','C',Null,48,5,'','','',,,'','')</v>
      </c>
      <c r="AB139" s="49"/>
    </row>
    <row r="140" spans="2:4" ht="11.25">
      <c r="B140" s="52"/>
      <c r="D140" s="64"/>
    </row>
    <row r="141" spans="2:28" ht="11.25">
      <c r="B141" s="52"/>
      <c r="D141" s="64"/>
      <c r="H141" s="60" t="s">
        <v>61</v>
      </c>
      <c r="I141" s="60" t="s">
        <v>472</v>
      </c>
      <c r="J141" s="60" t="s">
        <v>434</v>
      </c>
      <c r="K141" s="60"/>
      <c r="L141" s="70"/>
      <c r="M141" s="61"/>
      <c r="N141" s="60"/>
      <c r="O141" s="60"/>
      <c r="P141" s="60"/>
      <c r="Q141" s="60"/>
      <c r="R141" s="60"/>
      <c r="S141" s="60"/>
      <c r="T141" s="60"/>
      <c r="U141" s="60"/>
      <c r="V141" s="60"/>
      <c r="W141" s="60"/>
      <c r="X141" s="60"/>
      <c r="Y141" s="60"/>
      <c r="Z141" s="60"/>
      <c r="AA141" s="60"/>
      <c r="AB141" s="61"/>
    </row>
    <row r="142" spans="2:28" ht="11.25">
      <c r="B142" s="52"/>
      <c r="D142" s="64"/>
      <c r="G142" s="49">
        <v>19</v>
      </c>
      <c r="H142" s="49">
        <v>1</v>
      </c>
      <c r="I142" s="49" t="s">
        <v>223</v>
      </c>
      <c r="J142" s="49" t="s">
        <v>430</v>
      </c>
      <c r="K142" s="49"/>
      <c r="L142" s="70"/>
      <c r="M142" s="49" t="s">
        <v>322</v>
      </c>
      <c r="N142" s="49" t="s">
        <v>223</v>
      </c>
      <c r="O142" s="49" t="s">
        <v>392</v>
      </c>
      <c r="P142" s="49"/>
      <c r="Q142" s="49" t="s">
        <v>393</v>
      </c>
      <c r="R142" s="49">
        <v>4</v>
      </c>
      <c r="S142" s="49">
        <v>20</v>
      </c>
      <c r="T142" s="49"/>
      <c r="U142" s="49"/>
      <c r="V142" s="49"/>
      <c r="W142" s="49"/>
      <c r="X142" s="49">
        <v>1</v>
      </c>
      <c r="Y142" s="49"/>
      <c r="Z142" s="49"/>
      <c r="AA142" s="49" t="str">
        <f aca="true" t="shared" si="12" ref="AA142:AA148">CONCATENATE(G142,",",H142,",'",M142,"','",N142,"','",O142,"',",Q142,",",R142,",",S142,",'",T142,"','",U142,"','",V142,"',",W142,",",X142,",'",Y142,"','",Z142,"')")</f>
        <v>19,1,'ADDDA1','ReleaseNumber','C',Null,4,20,'','','',,1,'','')</v>
      </c>
      <c r="AB142" s="49"/>
    </row>
    <row r="143" spans="2:28" ht="11.25">
      <c r="B143" s="52"/>
      <c r="D143" s="64"/>
      <c r="G143" s="49">
        <v>19</v>
      </c>
      <c r="H143" s="49">
        <v>2</v>
      </c>
      <c r="I143" s="49" t="s">
        <v>481</v>
      </c>
      <c r="J143" s="49" t="s">
        <v>482</v>
      </c>
      <c r="K143" s="49"/>
      <c r="L143" s="70"/>
      <c r="M143" s="49" t="s">
        <v>322</v>
      </c>
      <c r="N143" s="49" t="s">
        <v>226</v>
      </c>
      <c r="O143" s="49" t="s">
        <v>271</v>
      </c>
      <c r="P143" s="49"/>
      <c r="Q143" s="49" t="s">
        <v>393</v>
      </c>
      <c r="R143" s="49">
        <f aca="true" t="shared" si="13" ref="R143:R148">R142+S142</f>
        <v>24</v>
      </c>
      <c r="S143" s="49">
        <v>10</v>
      </c>
      <c r="T143" s="49" t="s">
        <v>270</v>
      </c>
      <c r="U143" s="49"/>
      <c r="V143" s="49"/>
      <c r="W143" s="49"/>
      <c r="X143" s="49"/>
      <c r="Y143" s="49"/>
      <c r="Z143" s="49"/>
      <c r="AA143" s="49" t="str">
        <f t="shared" si="12"/>
        <v>19,2,'ADDDA1','FechaEmbarque','D',Null,24,10,'YYYY-MM-DD','','',,,'','')</v>
      </c>
      <c r="AB143" s="49"/>
    </row>
    <row r="144" spans="2:28" ht="11.25">
      <c r="B144" s="52"/>
      <c r="D144" s="64"/>
      <c r="G144" s="49">
        <v>19</v>
      </c>
      <c r="H144" s="49">
        <v>3</v>
      </c>
      <c r="I144" s="49" t="s">
        <v>227</v>
      </c>
      <c r="J144" s="49" t="s">
        <v>431</v>
      </c>
      <c r="K144" s="49"/>
      <c r="L144" s="70"/>
      <c r="M144" s="49" t="s">
        <v>322</v>
      </c>
      <c r="N144" s="49" t="s">
        <v>227</v>
      </c>
      <c r="O144" s="49" t="s">
        <v>392</v>
      </c>
      <c r="P144" s="49"/>
      <c r="Q144" s="49" t="s">
        <v>393</v>
      </c>
      <c r="R144" s="49">
        <f t="shared" si="13"/>
        <v>34</v>
      </c>
      <c r="S144" s="49">
        <v>20</v>
      </c>
      <c r="T144" s="49"/>
      <c r="U144" s="49"/>
      <c r="V144" s="49"/>
      <c r="W144" s="49"/>
      <c r="X144" s="49"/>
      <c r="Y144" s="49"/>
      <c r="Z144" s="49"/>
      <c r="AA144" s="49" t="str">
        <f t="shared" si="12"/>
        <v>19,3,'ADDDA1','BillOfLading','C',Null,34,20,'','','',,,'','')</v>
      </c>
      <c r="AB144" s="49"/>
    </row>
    <row r="145" spans="2:28" ht="11.25">
      <c r="B145" s="52"/>
      <c r="D145" s="64"/>
      <c r="G145" s="49">
        <v>19</v>
      </c>
      <c r="H145" s="49">
        <v>4</v>
      </c>
      <c r="I145" s="49" t="s">
        <v>228</v>
      </c>
      <c r="J145" s="49" t="str">
        <f>N145</f>
        <v>packingList</v>
      </c>
      <c r="K145" s="49"/>
      <c r="L145" s="70"/>
      <c r="M145" s="49" t="s">
        <v>322</v>
      </c>
      <c r="N145" s="49" t="s">
        <v>228</v>
      </c>
      <c r="O145" s="49" t="s">
        <v>392</v>
      </c>
      <c r="P145" s="49"/>
      <c r="Q145" s="49" t="s">
        <v>393</v>
      </c>
      <c r="R145" s="49">
        <f t="shared" si="13"/>
        <v>54</v>
      </c>
      <c r="S145" s="49">
        <v>20</v>
      </c>
      <c r="T145" s="49"/>
      <c r="U145" s="49"/>
      <c r="V145" s="49"/>
      <c r="W145" s="49"/>
      <c r="X145" s="49"/>
      <c r="Y145" s="49"/>
      <c r="Z145" s="49"/>
      <c r="AA145" s="49" t="str">
        <f t="shared" si="12"/>
        <v>19,4,'ADDDA1','packingList','C',Null,54,20,'','','',,,'','')</v>
      </c>
      <c r="AB145" s="49"/>
    </row>
    <row r="146" spans="2:28" ht="11.25">
      <c r="B146" s="52"/>
      <c r="D146" s="64"/>
      <c r="G146" s="49">
        <v>19</v>
      </c>
      <c r="H146" s="49">
        <v>5</v>
      </c>
      <c r="I146" s="49" t="s">
        <v>326</v>
      </c>
      <c r="J146" s="49" t="s">
        <v>432</v>
      </c>
      <c r="K146" s="49"/>
      <c r="L146" s="70"/>
      <c r="M146" s="49" t="s">
        <v>322</v>
      </c>
      <c r="N146" s="49" t="s">
        <v>326</v>
      </c>
      <c r="O146" s="49" t="s">
        <v>392</v>
      </c>
      <c r="P146" s="49"/>
      <c r="Q146" s="49" t="s">
        <v>393</v>
      </c>
      <c r="R146" s="49">
        <f t="shared" si="13"/>
        <v>74</v>
      </c>
      <c r="S146" s="49">
        <v>1</v>
      </c>
      <c r="T146" s="49"/>
      <c r="U146" s="49"/>
      <c r="V146" s="49"/>
      <c r="W146" s="49"/>
      <c r="X146" s="49"/>
      <c r="Y146" s="49"/>
      <c r="Z146" s="49"/>
      <c r="AA146" s="49" t="str">
        <f t="shared" si="12"/>
        <v>19,5,'ADDDA1','TipoFlete','C',Null,74,1,'','','',,,'','')</v>
      </c>
      <c r="AB146" s="49"/>
    </row>
    <row r="147" spans="2:28" ht="11.25">
      <c r="B147" s="52"/>
      <c r="D147" s="64"/>
      <c r="G147" s="49">
        <v>19</v>
      </c>
      <c r="H147" s="49">
        <v>6</v>
      </c>
      <c r="I147" s="49" t="s">
        <v>306</v>
      </c>
      <c r="J147" s="49" t="str">
        <f>N147</f>
        <v>ammendment</v>
      </c>
      <c r="K147" s="49"/>
      <c r="L147" s="70"/>
      <c r="M147" s="49" t="s">
        <v>322</v>
      </c>
      <c r="N147" s="49" t="s">
        <v>306</v>
      </c>
      <c r="O147" s="49" t="s">
        <v>392</v>
      </c>
      <c r="P147" s="49"/>
      <c r="Q147" s="49" t="s">
        <v>393</v>
      </c>
      <c r="R147" s="49">
        <f t="shared" si="13"/>
        <v>75</v>
      </c>
      <c r="S147" s="49">
        <v>3</v>
      </c>
      <c r="T147" s="49"/>
      <c r="U147" s="49"/>
      <c r="V147" s="49"/>
      <c r="W147" s="49"/>
      <c r="X147" s="49"/>
      <c r="Y147" s="49"/>
      <c r="Z147" s="49"/>
      <c r="AA147" s="49" t="str">
        <f t="shared" si="12"/>
        <v>19,6,'ADDDA1','ammendment','C',Null,75,3,'','','',,,'','')</v>
      </c>
      <c r="AB147" s="49"/>
    </row>
    <row r="148" spans="2:28" ht="11.25">
      <c r="B148" s="52"/>
      <c r="D148" s="64"/>
      <c r="G148" s="66"/>
      <c r="H148" s="49">
        <v>7</v>
      </c>
      <c r="I148" s="49" t="s">
        <v>486</v>
      </c>
      <c r="J148" s="49" t="s">
        <v>487</v>
      </c>
      <c r="K148" s="49"/>
      <c r="L148" s="70"/>
      <c r="M148" s="49" t="s">
        <v>322</v>
      </c>
      <c r="N148" s="49" t="s">
        <v>486</v>
      </c>
      <c r="O148" s="49" t="s">
        <v>56</v>
      </c>
      <c r="P148" s="49">
        <v>2</v>
      </c>
      <c r="Q148" s="49" t="s">
        <v>393</v>
      </c>
      <c r="R148" s="49">
        <f t="shared" si="13"/>
        <v>78</v>
      </c>
      <c r="S148" s="49">
        <v>10</v>
      </c>
      <c r="T148" s="49"/>
      <c r="U148" s="49"/>
      <c r="V148" s="49"/>
      <c r="W148" s="49"/>
      <c r="X148" s="49"/>
      <c r="Y148" s="49"/>
      <c r="Z148" s="49"/>
      <c r="AA148" s="49" t="str">
        <f t="shared" si="12"/>
        <v>,7,'ADDDA1','PesoNeto','N',Null,78,10,'','','',,,'','')</v>
      </c>
      <c r="AB148" s="49"/>
    </row>
    <row r="149" spans="2:9" ht="11.25">
      <c r="B149" s="52"/>
      <c r="D149" s="64"/>
      <c r="I149" s="73"/>
    </row>
    <row r="150" spans="2:8" ht="6.75" customHeight="1">
      <c r="B150" s="52"/>
      <c r="D150" s="64"/>
      <c r="F150" s="62"/>
      <c r="G150" s="62"/>
      <c r="H150" s="62"/>
    </row>
    <row r="151" spans="2:28" ht="11.25">
      <c r="B151" s="52"/>
      <c r="D151" s="64"/>
      <c r="F151" s="62"/>
      <c r="H151" s="60" t="s">
        <v>62</v>
      </c>
      <c r="I151" s="60" t="s">
        <v>472</v>
      </c>
      <c r="J151" s="60" t="s">
        <v>426</v>
      </c>
      <c r="K151" s="60"/>
      <c r="L151" s="70"/>
      <c r="M151" s="61"/>
      <c r="N151" s="60"/>
      <c r="O151" s="60"/>
      <c r="P151" s="60"/>
      <c r="Q151" s="60"/>
      <c r="R151" s="60"/>
      <c r="S151" s="60"/>
      <c r="T151" s="60"/>
      <c r="U151" s="60"/>
      <c r="V151" s="60"/>
      <c r="W151" s="60"/>
      <c r="X151" s="60"/>
      <c r="Y151" s="60"/>
      <c r="Z151" s="60"/>
      <c r="AA151" s="60"/>
      <c r="AB151" s="61"/>
    </row>
    <row r="152" spans="7:28" s="79" customFormat="1" ht="11.25">
      <c r="G152" s="82">
        <v>20</v>
      </c>
      <c r="H152" s="82">
        <v>1</v>
      </c>
      <c r="I152" s="82" t="s">
        <v>195</v>
      </c>
      <c r="J152" s="82" t="s">
        <v>433</v>
      </c>
      <c r="K152" s="76" t="s">
        <v>490</v>
      </c>
      <c r="L152" s="83"/>
      <c r="M152" s="82" t="s">
        <v>323</v>
      </c>
      <c r="N152" s="82" t="s">
        <v>195</v>
      </c>
      <c r="O152" s="82" t="s">
        <v>392</v>
      </c>
      <c r="P152" s="82"/>
      <c r="Q152" s="82" t="s">
        <v>393</v>
      </c>
      <c r="R152" s="82">
        <v>4</v>
      </c>
      <c r="S152" s="82">
        <v>3</v>
      </c>
      <c r="T152" s="82"/>
      <c r="U152" s="82"/>
      <c r="V152" s="82"/>
      <c r="W152" s="82"/>
      <c r="X152" s="82">
        <v>1</v>
      </c>
      <c r="Y152" s="82"/>
      <c r="Z152" s="82"/>
      <c r="AA152" s="82" t="str">
        <f>CONCATENATE(G152,",",H152,",'",M152,"','",N152,"','",O152,"',",Q152,",",R152,",",S152,",'",T152,"','",U152,"','",V152,"',",W152,",",X152,",'",Y152,"','",Z152,"')")</f>
        <v>20,1,'ADDDA3','Secuencia','C',Null,4,3,'','','',,1,'','')</v>
      </c>
      <c r="AB152" s="82"/>
    </row>
    <row r="153" spans="2:28" ht="11.25">
      <c r="B153" s="52"/>
      <c r="D153" s="64"/>
      <c r="F153" s="62"/>
      <c r="G153" s="49">
        <v>20</v>
      </c>
      <c r="H153" s="49">
        <v>2</v>
      </c>
      <c r="I153" s="49" t="s">
        <v>60</v>
      </c>
      <c r="J153" s="49" t="str">
        <f>N153</f>
        <v>Nota</v>
      </c>
      <c r="K153" s="71" t="s">
        <v>1</v>
      </c>
      <c r="L153" s="70"/>
      <c r="M153" s="49" t="s">
        <v>323</v>
      </c>
      <c r="N153" s="49" t="s">
        <v>60</v>
      </c>
      <c r="O153" s="49" t="s">
        <v>392</v>
      </c>
      <c r="P153" s="49"/>
      <c r="Q153" s="49" t="s">
        <v>393</v>
      </c>
      <c r="R153" s="49">
        <v>7</v>
      </c>
      <c r="S153" s="49">
        <v>200</v>
      </c>
      <c r="T153" s="49"/>
      <c r="U153" s="49"/>
      <c r="V153" s="49"/>
      <c r="W153" s="49"/>
      <c r="X153" s="49"/>
      <c r="Y153" s="49"/>
      <c r="Z153" s="49"/>
      <c r="AA153" s="49" t="str">
        <f>CONCATENATE(G153,",",H153,",'",M153,"','",N153,"','",O153,"',",Q153,",",R153,",",S153,",'",T153,"','",U153,"','",V153,"',",W153,",",X153,",'",Y153,"','",Z153,"')")</f>
        <v>20,2,'ADDDA3','Nota','C',Null,7,200,'','','',,,'','')</v>
      </c>
      <c r="AB153" s="49"/>
    </row>
    <row r="154" spans="2:8" ht="6.75" customHeight="1">
      <c r="B154" s="52"/>
      <c r="D154" s="64"/>
      <c r="F154" s="62"/>
      <c r="G154" s="62"/>
      <c r="H154" s="62"/>
    </row>
    <row r="155" spans="2:4" ht="11.25">
      <c r="B155" s="52"/>
      <c r="D155" s="64"/>
    </row>
    <row r="156" spans="2:4" ht="11.25">
      <c r="B156" s="52"/>
      <c r="D156" s="64"/>
    </row>
    <row r="157" spans="2:8" ht="6.75" customHeight="1">
      <c r="B157" s="52"/>
      <c r="D157" s="64"/>
      <c r="F157" s="62"/>
      <c r="G157" s="62"/>
      <c r="H157" s="62"/>
    </row>
    <row r="158" spans="8:28" s="93" customFormat="1" ht="11.25">
      <c r="H158" s="94" t="s">
        <v>192</v>
      </c>
      <c r="I158" s="94" t="s">
        <v>472</v>
      </c>
      <c r="J158" s="94" t="s">
        <v>441</v>
      </c>
      <c r="K158" s="94"/>
      <c r="L158" s="95"/>
      <c r="M158" s="96"/>
      <c r="N158" s="94"/>
      <c r="O158" s="94"/>
      <c r="P158" s="94"/>
      <c r="Q158" s="94"/>
      <c r="R158" s="94"/>
      <c r="S158" s="94"/>
      <c r="T158" s="94"/>
      <c r="U158" s="94"/>
      <c r="V158" s="94"/>
      <c r="W158" s="94"/>
      <c r="X158" s="94"/>
      <c r="Y158" s="94"/>
      <c r="Z158" s="94"/>
      <c r="AA158" s="94"/>
      <c r="AB158" s="96"/>
    </row>
    <row r="159" spans="7:28" s="93" customFormat="1" ht="11.25">
      <c r="G159" s="96">
        <v>21</v>
      </c>
      <c r="H159" s="96">
        <v>1</v>
      </c>
      <c r="I159" s="96" t="str">
        <f>J159</f>
        <v>Código</v>
      </c>
      <c r="J159" s="96" t="s">
        <v>417</v>
      </c>
      <c r="K159" s="97" t="s">
        <v>1</v>
      </c>
      <c r="L159" s="95"/>
      <c r="M159" s="96" t="s">
        <v>342</v>
      </c>
      <c r="N159" s="96" t="s">
        <v>343</v>
      </c>
      <c r="O159" s="96" t="s">
        <v>392</v>
      </c>
      <c r="P159" s="96"/>
      <c r="Q159" s="96" t="s">
        <v>393</v>
      </c>
      <c r="R159" s="96">
        <v>4</v>
      </c>
      <c r="S159" s="96">
        <v>10</v>
      </c>
      <c r="T159" s="96"/>
      <c r="U159" s="96"/>
      <c r="V159" s="96"/>
      <c r="W159" s="96"/>
      <c r="X159" s="96">
        <v>1</v>
      </c>
      <c r="Y159" s="96"/>
      <c r="Z159" s="96"/>
      <c r="AA159" s="96" t="str">
        <f>CONCATENATE(G159,",",H159,",'",M159,"','",N159,"','",O159,"',",Q159,",",R159,",",S159,",'",T159,"','",U159,"','",V159,"',",W159,",",X159,",'",Y159,"','",Z159,"')")</f>
        <v>21,1,'CFDDetCargoDescuento','IndicadorCargoDescuento','C',Null,4,10,'','','',,1,'','')</v>
      </c>
      <c r="AB159" s="96" t="s">
        <v>442</v>
      </c>
    </row>
    <row r="160" spans="7:28" s="93" customFormat="1" ht="11.25">
      <c r="G160" s="96">
        <v>21</v>
      </c>
      <c r="H160" s="96">
        <v>2</v>
      </c>
      <c r="I160" s="96" t="str">
        <f>J160</f>
        <v>Porcentaje</v>
      </c>
      <c r="J160" s="96" t="s">
        <v>435</v>
      </c>
      <c r="K160" s="96" t="s">
        <v>1</v>
      </c>
      <c r="L160" s="95"/>
      <c r="M160" s="96" t="s">
        <v>342</v>
      </c>
      <c r="N160" s="96" t="s">
        <v>344</v>
      </c>
      <c r="O160" s="96" t="s">
        <v>56</v>
      </c>
      <c r="P160" s="96"/>
      <c r="Q160" s="96" t="s">
        <v>393</v>
      </c>
      <c r="R160" s="96">
        <f>R159+S159</f>
        <v>14</v>
      </c>
      <c r="S160" s="96">
        <v>7</v>
      </c>
      <c r="T160" s="96"/>
      <c r="U160" s="96"/>
      <c r="V160" s="96"/>
      <c r="W160" s="96"/>
      <c r="X160" s="96"/>
      <c r="Y160" s="96"/>
      <c r="Z160" s="96"/>
      <c r="AA160" s="96" t="str">
        <f>CONCATENATE(G160,",",H160,",'",M160,"','",N160,"','",O160,"',",Q160,",",R160,",",S160,",'",T160,"','",U160,"','",V160,"',",W160,",",X160,",'",Y160,"','",Z160,"')")</f>
        <v>21,2,'CFDDetCargoDescuento','PorcentajeCargoDescuento','N',Null,14,7,'','','',,,'','')</v>
      </c>
      <c r="AB160" s="96"/>
    </row>
    <row r="161" spans="7:28" s="93" customFormat="1" ht="11.25">
      <c r="G161" s="96">
        <v>21</v>
      </c>
      <c r="H161" s="96">
        <v>3</v>
      </c>
      <c r="I161" s="96" t="str">
        <f>J161</f>
        <v>Descripción</v>
      </c>
      <c r="J161" s="96" t="s">
        <v>3</v>
      </c>
      <c r="K161" s="96" t="s">
        <v>1</v>
      </c>
      <c r="L161" s="95"/>
      <c r="M161" s="96" t="s">
        <v>342</v>
      </c>
      <c r="N161" s="96" t="s">
        <v>34</v>
      </c>
      <c r="O161" s="96" t="s">
        <v>392</v>
      </c>
      <c r="P161" s="96"/>
      <c r="Q161" s="96" t="s">
        <v>393</v>
      </c>
      <c r="R161" s="96">
        <f>R160+S160</f>
        <v>21</v>
      </c>
      <c r="S161" s="96">
        <v>80</v>
      </c>
      <c r="T161" s="96"/>
      <c r="U161" s="96"/>
      <c r="V161" s="96"/>
      <c r="W161" s="96"/>
      <c r="X161" s="96"/>
      <c r="Y161" s="96"/>
      <c r="Z161" s="96"/>
      <c r="AA161" s="96" t="str">
        <f>CONCATENATE(G161,",",H161,",'",M161,"','",N161,"','",O161,"',",Q161,",",R161,",",S161,",'",T161,"','",U161,"','",V161,"',",W161,",",X161,",'",Y161,"','",Z161,"')")</f>
        <v>21,3,'CFDDetCargoDescuento','Descripcion','C',Null,21,80,'','','',,,'','')</v>
      </c>
      <c r="AB161" s="96"/>
    </row>
    <row r="162" spans="7:28" s="93" customFormat="1" ht="11.25">
      <c r="G162" s="96">
        <v>21</v>
      </c>
      <c r="H162" s="96">
        <v>4</v>
      </c>
      <c r="I162" s="96" t="str">
        <f>J162</f>
        <v>Importe</v>
      </c>
      <c r="J162" s="96" t="s">
        <v>36</v>
      </c>
      <c r="K162" s="97" t="s">
        <v>1</v>
      </c>
      <c r="L162" s="95"/>
      <c r="M162" s="96" t="s">
        <v>342</v>
      </c>
      <c r="N162" s="96" t="s">
        <v>345</v>
      </c>
      <c r="O162" s="96" t="s">
        <v>56</v>
      </c>
      <c r="P162" s="96"/>
      <c r="Q162" s="96" t="s">
        <v>393</v>
      </c>
      <c r="R162" s="96">
        <f>R161+S161</f>
        <v>101</v>
      </c>
      <c r="S162" s="96">
        <v>14</v>
      </c>
      <c r="T162" s="96"/>
      <c r="U162" s="96"/>
      <c r="V162" s="96"/>
      <c r="W162" s="96"/>
      <c r="X162" s="96"/>
      <c r="Y162" s="96"/>
      <c r="Z162" s="96"/>
      <c r="AA162" s="96" t="str">
        <f>CONCATENATE(G162,",",H162,",'",M162,"','",N162,"','",O162,"',",Q162,",",R162,",",S162,",'",T162,"','",U162,"','",V162,"',",W162,",",X162,",'",Y162,"','",Z162,"')")</f>
        <v>21,4,'CFDDetCargoDescuento','ImporteCargoDescuento','N',Null,101,14,'','','',,,'','')</v>
      </c>
      <c r="AB162" s="96"/>
    </row>
    <row r="163" spans="2:8" ht="6.75" customHeight="1">
      <c r="B163" s="52"/>
      <c r="D163" s="64"/>
      <c r="F163" s="62"/>
      <c r="G163" s="62"/>
      <c r="H163" s="62"/>
    </row>
    <row r="164" spans="2:4" ht="11.25">
      <c r="B164" s="52"/>
      <c r="D164" s="64"/>
    </row>
    <row r="165" spans="2:4" ht="11.25">
      <c r="B165" s="52"/>
      <c r="D165" s="64"/>
    </row>
    <row r="166" spans="2:28" ht="11.25">
      <c r="B166" s="52"/>
      <c r="D166" s="64"/>
      <c r="H166" s="60" t="s">
        <v>250</v>
      </c>
      <c r="I166" s="60" t="s">
        <v>472</v>
      </c>
      <c r="J166" s="60" t="s">
        <v>436</v>
      </c>
      <c r="K166" s="60"/>
      <c r="L166" s="70"/>
      <c r="M166" s="61"/>
      <c r="N166" s="60"/>
      <c r="O166" s="60"/>
      <c r="P166" s="60"/>
      <c r="Q166" s="60"/>
      <c r="R166" s="60"/>
      <c r="S166" s="60"/>
      <c r="T166" s="60"/>
      <c r="U166" s="60"/>
      <c r="V166" s="60"/>
      <c r="W166" s="60"/>
      <c r="X166" s="60"/>
      <c r="Y166" s="60"/>
      <c r="Z166" s="60"/>
      <c r="AA166" s="60"/>
      <c r="AB166" s="61"/>
    </row>
    <row r="167" spans="2:28" ht="11.25">
      <c r="B167" s="52"/>
      <c r="D167" s="64"/>
      <c r="G167" s="49">
        <v>22</v>
      </c>
      <c r="H167" s="49">
        <v>1</v>
      </c>
      <c r="I167" s="49" t="s">
        <v>489</v>
      </c>
      <c r="J167" s="49" t="str">
        <f>N167</f>
        <v>TipoCantidadAdicional</v>
      </c>
      <c r="K167" s="49"/>
      <c r="L167" s="70"/>
      <c r="M167" s="49" t="s">
        <v>249</v>
      </c>
      <c r="N167" s="49" t="s">
        <v>247</v>
      </c>
      <c r="O167" s="49" t="s">
        <v>392</v>
      </c>
      <c r="P167" s="49"/>
      <c r="Q167" s="49" t="s">
        <v>393</v>
      </c>
      <c r="R167" s="49">
        <v>4</v>
      </c>
      <c r="S167" s="49">
        <v>20</v>
      </c>
      <c r="T167" s="49"/>
      <c r="U167" s="49"/>
      <c r="V167" s="49"/>
      <c r="W167" s="49"/>
      <c r="X167" s="49">
        <v>1</v>
      </c>
      <c r="Y167" s="49"/>
      <c r="Z167" s="49"/>
      <c r="AA167" s="49" t="str">
        <f>CONCATENATE(G167,",",H167,",'",M167,"','",N167,"','",O167,"',",Q167,",",R167,",",S167,",'",T167,"','",U167,"','",V167,"',",W167,",",X167,",'",Y167,"','",Z167,"')")</f>
        <v>22,1,'AmeceDtl','TipoCantidadAdicional','C',Null,4,20,'','','',,1,'','')</v>
      </c>
      <c r="AB167" s="49"/>
    </row>
    <row r="168" spans="2:28" ht="11.25">
      <c r="B168" s="52"/>
      <c r="D168" s="64"/>
      <c r="G168" s="49">
        <v>22</v>
      </c>
      <c r="H168" s="49">
        <v>2</v>
      </c>
      <c r="I168" s="49" t="str">
        <f>J168</f>
        <v>CantidadAdicional</v>
      </c>
      <c r="J168" s="49" t="str">
        <f>N168</f>
        <v>CantidadAdicional</v>
      </c>
      <c r="K168" s="49"/>
      <c r="L168" s="70"/>
      <c r="M168" s="49" t="s">
        <v>249</v>
      </c>
      <c r="N168" s="49" t="s">
        <v>248</v>
      </c>
      <c r="O168" s="49" t="s">
        <v>56</v>
      </c>
      <c r="P168" s="49"/>
      <c r="Q168" s="49" t="s">
        <v>393</v>
      </c>
      <c r="R168" s="49">
        <v>24</v>
      </c>
      <c r="S168" s="49">
        <v>80</v>
      </c>
      <c r="T168" s="49"/>
      <c r="U168" s="49"/>
      <c r="V168" s="49"/>
      <c r="W168" s="49"/>
      <c r="X168" s="49"/>
      <c r="Y168" s="49"/>
      <c r="Z168" s="49"/>
      <c r="AA168" s="49" t="str">
        <f>CONCATENATE(G168,",",H168,",'",M168,"','",N168,"','",O168,"',",Q168,",",R168,",",S168,",'",T168,"','",U168,"','",V168,"',",W168,",",X168,",'",Y168,"','",Z168,"')")</f>
        <v>22,2,'AmeceDtl','CantidadAdicional','N',Null,24,80,'','','',,,'','')</v>
      </c>
      <c r="AB168" s="49"/>
    </row>
    <row r="169" spans="2:4" ht="11.25">
      <c r="B169" s="52"/>
      <c r="D169" s="64"/>
    </row>
    <row r="170" spans="2:4" ht="11.25">
      <c r="B170" s="52"/>
      <c r="D170" s="64"/>
    </row>
    <row r="171" spans="2:4" ht="11.25">
      <c r="B171" s="52"/>
      <c r="D171" s="64"/>
    </row>
    <row r="172" spans="2:28" ht="11.25">
      <c r="B172" s="52"/>
      <c r="D172" s="64"/>
      <c r="H172" s="60" t="s">
        <v>252</v>
      </c>
      <c r="I172" s="60" t="s">
        <v>472</v>
      </c>
      <c r="J172" s="60" t="s">
        <v>437</v>
      </c>
      <c r="K172" s="60" t="s">
        <v>1</v>
      </c>
      <c r="L172" s="70"/>
      <c r="M172" s="61"/>
      <c r="N172" s="60"/>
      <c r="O172" s="60"/>
      <c r="P172" s="60"/>
      <c r="Q172" s="60"/>
      <c r="R172" s="60"/>
      <c r="S172" s="60"/>
      <c r="T172" s="60"/>
      <c r="U172" s="60"/>
      <c r="V172" s="60"/>
      <c r="W172" s="60"/>
      <c r="X172" s="60"/>
      <c r="Y172" s="60"/>
      <c r="Z172" s="60"/>
      <c r="AA172" s="60"/>
      <c r="AB172" s="61"/>
    </row>
    <row r="173" spans="2:28" ht="22.5">
      <c r="B173" s="52"/>
      <c r="D173" s="64"/>
      <c r="G173" s="49">
        <v>23</v>
      </c>
      <c r="H173" s="49">
        <v>1</v>
      </c>
      <c r="I173" s="49" t="s">
        <v>27</v>
      </c>
      <c r="J173" s="49" t="s">
        <v>404</v>
      </c>
      <c r="K173" s="71" t="s">
        <v>1</v>
      </c>
      <c r="L173" s="70"/>
      <c r="M173" s="49" t="s">
        <v>251</v>
      </c>
      <c r="N173" s="49" t="s">
        <v>210</v>
      </c>
      <c r="O173" s="49" t="s">
        <v>392</v>
      </c>
      <c r="P173" s="49"/>
      <c r="Q173" s="49" t="s">
        <v>393</v>
      </c>
      <c r="R173" s="49">
        <v>4</v>
      </c>
      <c r="S173" s="49">
        <v>5</v>
      </c>
      <c r="T173" s="49"/>
      <c r="U173" s="49"/>
      <c r="V173" s="49"/>
      <c r="W173" s="49"/>
      <c r="X173" s="49">
        <v>1</v>
      </c>
      <c r="Y173" s="49"/>
      <c r="Z173" s="49"/>
      <c r="AA173" s="49" t="str">
        <f>CONCATENATE(G173,",",H173,",'",M173,"','",N173,"','",O173,"',",Q173,",",R173,",",S173,",'",T173,"','",U173,"','",V173,"',",W173,",",X173,",'",Y173,"','",Z173,"')")</f>
        <v>23,1,'CFDDetImpuesto','TipoImpuesto','C',Null,4,5,'','','',,1,'','')</v>
      </c>
      <c r="AB173" s="50" t="s">
        <v>28</v>
      </c>
    </row>
    <row r="174" spans="2:28" ht="11.25">
      <c r="B174" s="52"/>
      <c r="D174" s="64"/>
      <c r="G174" s="49">
        <v>23</v>
      </c>
      <c r="H174" s="49">
        <v>2</v>
      </c>
      <c r="I174" s="49" t="str">
        <f>J174</f>
        <v>Importe</v>
      </c>
      <c r="J174" s="49" t="s">
        <v>36</v>
      </c>
      <c r="K174" s="71" t="s">
        <v>1</v>
      </c>
      <c r="L174" s="70"/>
      <c r="M174" s="49" t="s">
        <v>251</v>
      </c>
      <c r="N174" s="49" t="s">
        <v>209</v>
      </c>
      <c r="O174" s="49" t="s">
        <v>56</v>
      </c>
      <c r="P174" s="49"/>
      <c r="Q174" s="49" t="s">
        <v>393</v>
      </c>
      <c r="R174" s="49">
        <v>9</v>
      </c>
      <c r="S174" s="49">
        <v>14</v>
      </c>
      <c r="T174" s="49"/>
      <c r="U174" s="49"/>
      <c r="V174" s="49"/>
      <c r="W174" s="49"/>
      <c r="X174" s="49"/>
      <c r="Y174" s="49"/>
      <c r="Z174" s="49"/>
      <c r="AA174" s="49" t="str">
        <f>CONCATENATE(G174,",",H174,",'",M174,"','",N174,"','",O174,"',",Q174,",",R174,",",S174,",'",T174,"','",U174,"','",V174,"',",W174,",",X174,",'",Y174,"','",Z174,"')")</f>
        <v>23,2,'CFDDetImpuesto','PorcentajeImpuesto','N',Null,9,14,'','','',,,'','')</v>
      </c>
      <c r="AB174" s="49"/>
    </row>
    <row r="175" spans="2:28" ht="11.25">
      <c r="B175" s="52"/>
      <c r="D175" s="64"/>
      <c r="G175" s="49">
        <v>23</v>
      </c>
      <c r="H175" s="49">
        <v>3</v>
      </c>
      <c r="I175" s="49" t="s">
        <v>29</v>
      </c>
      <c r="J175" s="49" t="s">
        <v>406</v>
      </c>
      <c r="K175" s="71" t="s">
        <v>1</v>
      </c>
      <c r="L175" s="70"/>
      <c r="M175" s="49" t="s">
        <v>251</v>
      </c>
      <c r="N175" s="49" t="s">
        <v>208</v>
      </c>
      <c r="O175" s="49" t="s">
        <v>56</v>
      </c>
      <c r="P175" s="49"/>
      <c r="Q175" s="49" t="s">
        <v>393</v>
      </c>
      <c r="R175" s="49">
        <v>23</v>
      </c>
      <c r="S175" s="49">
        <v>14</v>
      </c>
      <c r="T175" s="49"/>
      <c r="U175" s="49"/>
      <c r="V175" s="49"/>
      <c r="W175" s="49"/>
      <c r="X175" s="49"/>
      <c r="Y175" s="49"/>
      <c r="Z175" s="49"/>
      <c r="AA175" s="49" t="str">
        <f>CONCATENATE(G175,",",H175,",'",M175,"','",N175,"','",O175,"',",Q175,",",R175,",",S175,",'",T175,"','",U175,"','",V175,"',",W175,",",X175,",'",Y175,"','",Z175,"')")</f>
        <v>23,3,'CFDDetImpuesto','MontoImpuesto','N',Null,23,14,'','','',,,'','')</v>
      </c>
      <c r="AB175" s="49"/>
    </row>
    <row r="176" spans="2:4" ht="11.25">
      <c r="B176" s="52"/>
      <c r="D176" s="64"/>
    </row>
    <row r="177" spans="2:4" ht="11.25">
      <c r="B177" s="52"/>
      <c r="D177" s="64"/>
    </row>
    <row r="178" spans="2:4" ht="11.25">
      <c r="B178" s="52"/>
      <c r="D178" s="64"/>
    </row>
    <row r="179" spans="2:28" ht="11.25">
      <c r="B179" s="52"/>
      <c r="D179" s="64"/>
      <c r="H179" s="60" t="s">
        <v>301</v>
      </c>
      <c r="I179" s="60" t="s">
        <v>472</v>
      </c>
      <c r="J179" s="60" t="s">
        <v>438</v>
      </c>
      <c r="K179" s="60"/>
      <c r="L179" s="70"/>
      <c r="M179" s="61"/>
      <c r="N179" s="60"/>
      <c r="O179" s="60"/>
      <c r="P179" s="60"/>
      <c r="Q179" s="60"/>
      <c r="R179" s="60"/>
      <c r="S179" s="60"/>
      <c r="T179" s="60"/>
      <c r="U179" s="60"/>
      <c r="V179" s="60"/>
      <c r="W179" s="60"/>
      <c r="X179" s="60"/>
      <c r="Y179" s="60"/>
      <c r="Z179" s="60"/>
      <c r="AA179" s="60"/>
      <c r="AB179" s="61"/>
    </row>
    <row r="180" spans="2:28" ht="11.25">
      <c r="B180" s="52"/>
      <c r="D180" s="64"/>
      <c r="G180" s="49">
        <v>24</v>
      </c>
      <c r="H180" s="49">
        <v>1</v>
      </c>
      <c r="I180" s="49" t="s">
        <v>318</v>
      </c>
      <c r="J180" s="49" t="s">
        <v>302</v>
      </c>
      <c r="K180" s="49"/>
      <c r="L180" s="70"/>
      <c r="M180" s="49" t="s">
        <v>317</v>
      </c>
      <c r="N180" s="49" t="s">
        <v>318</v>
      </c>
      <c r="O180" s="49" t="s">
        <v>392</v>
      </c>
      <c r="P180" s="49"/>
      <c r="Q180" s="49" t="s">
        <v>393</v>
      </c>
      <c r="R180" s="49">
        <v>4</v>
      </c>
      <c r="S180" s="49">
        <v>20</v>
      </c>
      <c r="T180" s="49"/>
      <c r="U180" s="49"/>
      <c r="V180" s="49"/>
      <c r="W180" s="49"/>
      <c r="X180" s="49">
        <v>1</v>
      </c>
      <c r="Y180" s="49"/>
      <c r="Z180" s="49"/>
      <c r="AA180" s="49" t="str">
        <f>CONCATENATE(G180,",",H180,",'",M180,"','",N180,"','",O180,"',",Q180,",",R180,",",S180,",'",T180,"','",U180,"','",V180,"',",W180,",",X180,",'",Y180,"','",Z180,"')")</f>
        <v>24,1,'ADDDA2','ContraRecibo','C',Null,4,20,'','','',,1,'','')</v>
      </c>
      <c r="AB180" s="49"/>
    </row>
    <row r="181" spans="2:28" ht="11.25">
      <c r="B181" s="52"/>
      <c r="D181" s="64"/>
      <c r="G181" s="49">
        <v>24</v>
      </c>
      <c r="H181" s="49">
        <v>2</v>
      </c>
      <c r="I181" s="49" t="s">
        <v>450</v>
      </c>
      <c r="J181" s="49" t="s">
        <v>439</v>
      </c>
      <c r="K181" s="49"/>
      <c r="L181" s="70"/>
      <c r="M181" s="49" t="s">
        <v>317</v>
      </c>
      <c r="N181" s="49" t="s">
        <v>319</v>
      </c>
      <c r="O181" s="49" t="s">
        <v>271</v>
      </c>
      <c r="P181" s="49"/>
      <c r="Q181" s="49" t="s">
        <v>393</v>
      </c>
      <c r="R181" s="49">
        <v>24</v>
      </c>
      <c r="S181" s="49">
        <v>10</v>
      </c>
      <c r="T181" s="49" t="s">
        <v>270</v>
      </c>
      <c r="U181" s="49"/>
      <c r="V181" s="49"/>
      <c r="W181" s="49"/>
      <c r="X181" s="49"/>
      <c r="Y181" s="49"/>
      <c r="Z181" s="49"/>
      <c r="AA181" s="49" t="str">
        <f>CONCATENATE(G181,",",H181,",'",M181,"','",N181,"','",O181,"',",Q181,",",R181,",",S181,",'",T181,"','",U181,"','",V181,"',",W181,",",X181,",'",Y181,"','",Z181,"')")</f>
        <v>24,2,'ADDDA2','FechaContraRecibo','D',Null,24,10,'YYYY-MM-DD','','',,,'','')</v>
      </c>
      <c r="AB181" s="49"/>
    </row>
    <row r="182" spans="2:4" ht="11.25">
      <c r="B182" s="52"/>
      <c r="D182" s="64"/>
    </row>
    <row r="183" spans="2:4" ht="11.25">
      <c r="B183" s="52"/>
      <c r="D183" s="64"/>
    </row>
    <row r="184" spans="2:8" ht="6.75" customHeight="1">
      <c r="B184" s="52"/>
      <c r="D184" s="64"/>
      <c r="F184" s="62"/>
      <c r="G184" s="62"/>
      <c r="H184" s="62"/>
    </row>
    <row r="185" spans="2:28" ht="11.25">
      <c r="B185" s="52"/>
      <c r="D185" s="64"/>
      <c r="F185" s="62"/>
      <c r="H185" s="60" t="s">
        <v>346</v>
      </c>
      <c r="I185" s="60" t="s">
        <v>472</v>
      </c>
      <c r="J185" s="60" t="s">
        <v>440</v>
      </c>
      <c r="K185" s="60" t="s">
        <v>1</v>
      </c>
      <c r="L185" s="70"/>
      <c r="M185" s="61"/>
      <c r="N185" s="60"/>
      <c r="O185" s="60"/>
      <c r="P185" s="60"/>
      <c r="Q185" s="60"/>
      <c r="R185" s="60"/>
      <c r="S185" s="60"/>
      <c r="T185" s="60"/>
      <c r="U185" s="60"/>
      <c r="V185" s="60"/>
      <c r="W185" s="60"/>
      <c r="X185" s="60"/>
      <c r="Y185" s="60"/>
      <c r="Z185" s="60"/>
      <c r="AA185" s="60"/>
      <c r="AB185" s="61"/>
    </row>
    <row r="186" spans="2:28" ht="11.25">
      <c r="B186" s="52"/>
      <c r="D186" s="64"/>
      <c r="F186" s="62"/>
      <c r="G186" s="49">
        <v>25</v>
      </c>
      <c r="H186" s="49">
        <v>1</v>
      </c>
      <c r="I186" s="49" t="str">
        <f>J186</f>
        <v>Código</v>
      </c>
      <c r="J186" s="49" t="s">
        <v>417</v>
      </c>
      <c r="K186" s="71" t="s">
        <v>1</v>
      </c>
      <c r="L186" s="70"/>
      <c r="M186" s="49" t="s">
        <v>342</v>
      </c>
      <c r="N186" s="49" t="s">
        <v>343</v>
      </c>
      <c r="O186" s="49" t="s">
        <v>392</v>
      </c>
      <c r="P186" s="49"/>
      <c r="Q186" s="49" t="s">
        <v>393</v>
      </c>
      <c r="R186" s="49">
        <v>4</v>
      </c>
      <c r="S186" s="49">
        <v>10</v>
      </c>
      <c r="T186" s="49"/>
      <c r="U186" s="49"/>
      <c r="V186" s="49"/>
      <c r="W186" s="49"/>
      <c r="X186" s="49">
        <v>1</v>
      </c>
      <c r="Y186" s="49"/>
      <c r="Z186" s="49"/>
      <c r="AA186" s="49" t="str">
        <f>CONCATENATE(G186,",",H186,",'",M186,"','",N186,"','",O186,"',",Q186,",",R186,",",S186,",'",T186,"','",U186,"','",V186,"',",W186,",",X186,",'",Y186,"','",Z186,"')")</f>
        <v>25,1,'CFDDetCargoDescuento','IndicadorCargoDescuento','C',Null,4,10,'','','',,1,'','')</v>
      </c>
      <c r="AB186" s="49"/>
    </row>
    <row r="187" spans="2:28" ht="11.25">
      <c r="B187" s="52"/>
      <c r="D187" s="64"/>
      <c r="F187" s="62"/>
      <c r="G187" s="49">
        <v>25</v>
      </c>
      <c r="H187" s="49">
        <v>2</v>
      </c>
      <c r="I187" s="49" t="str">
        <f>J187</f>
        <v>Porcentaje</v>
      </c>
      <c r="J187" s="49" t="s">
        <v>435</v>
      </c>
      <c r="K187" s="49" t="s">
        <v>1</v>
      </c>
      <c r="L187" s="70"/>
      <c r="M187" s="49" t="s">
        <v>342</v>
      </c>
      <c r="N187" s="49" t="s">
        <v>344</v>
      </c>
      <c r="O187" s="49" t="s">
        <v>56</v>
      </c>
      <c r="P187" s="49"/>
      <c r="Q187" s="49" t="s">
        <v>393</v>
      </c>
      <c r="R187" s="49">
        <f>R186+S186</f>
        <v>14</v>
      </c>
      <c r="S187" s="49">
        <v>7</v>
      </c>
      <c r="T187" s="49"/>
      <c r="U187" s="49"/>
      <c r="V187" s="49"/>
      <c r="W187" s="49"/>
      <c r="X187" s="49"/>
      <c r="Y187" s="49"/>
      <c r="Z187" s="49"/>
      <c r="AA187" s="49" t="str">
        <f>CONCATENATE(G187,",",H187,",'",M187,"','",N187,"','",O187,"',",Q187,",",R187,",",S187,",'",T187,"','",U187,"','",V187,"',",W187,",",X187,",'",Y187,"','",Z187,"')")</f>
        <v>25,2,'CFDDetCargoDescuento','PorcentajeCargoDescuento','N',Null,14,7,'','','',,,'','')</v>
      </c>
      <c r="AB187" s="49"/>
    </row>
    <row r="188" spans="2:28" ht="11.25">
      <c r="B188" s="52"/>
      <c r="D188" s="64"/>
      <c r="F188" s="62"/>
      <c r="G188" s="49">
        <v>25</v>
      </c>
      <c r="H188" s="49">
        <v>3</v>
      </c>
      <c r="I188" s="49" t="str">
        <f>J188</f>
        <v>Descripción</v>
      </c>
      <c r="J188" s="49" t="s">
        <v>3</v>
      </c>
      <c r="K188" s="49" t="s">
        <v>1</v>
      </c>
      <c r="L188" s="70"/>
      <c r="M188" s="49" t="s">
        <v>342</v>
      </c>
      <c r="N188" s="49" t="s">
        <v>34</v>
      </c>
      <c r="O188" s="49" t="s">
        <v>392</v>
      </c>
      <c r="P188" s="49"/>
      <c r="Q188" s="49" t="s">
        <v>393</v>
      </c>
      <c r="R188" s="49">
        <f>R187+S187</f>
        <v>21</v>
      </c>
      <c r="S188" s="49">
        <v>80</v>
      </c>
      <c r="T188" s="49"/>
      <c r="U188" s="49"/>
      <c r="V188" s="49"/>
      <c r="W188" s="49"/>
      <c r="X188" s="49"/>
      <c r="Y188" s="49"/>
      <c r="Z188" s="49"/>
      <c r="AA188" s="49" t="str">
        <f>CONCATENATE(G188,",",H188,",'",M188,"','",N188,"','",O188,"',",Q188,",",R188,",",S188,",'",T188,"','",U188,"','",V188,"',",W188,",",X188,",'",Y188,"','",Z188,"')")</f>
        <v>25,3,'CFDDetCargoDescuento','Descripcion','C',Null,21,80,'','','',,,'','')</v>
      </c>
      <c r="AB188" s="49"/>
    </row>
    <row r="189" spans="2:28" ht="11.25">
      <c r="B189" s="52"/>
      <c r="D189" s="64"/>
      <c r="F189" s="62"/>
      <c r="G189" s="49">
        <v>25</v>
      </c>
      <c r="H189" s="49">
        <v>4</v>
      </c>
      <c r="I189" s="49" t="str">
        <f>J189</f>
        <v>Importe</v>
      </c>
      <c r="J189" s="49" t="s">
        <v>36</v>
      </c>
      <c r="K189" s="71" t="s">
        <v>1</v>
      </c>
      <c r="L189" s="70"/>
      <c r="M189" s="49" t="s">
        <v>342</v>
      </c>
      <c r="N189" s="49" t="s">
        <v>345</v>
      </c>
      <c r="O189" s="49" t="s">
        <v>56</v>
      </c>
      <c r="P189" s="49"/>
      <c r="Q189" s="49" t="s">
        <v>393</v>
      </c>
      <c r="R189" s="49">
        <f>R188+S188</f>
        <v>101</v>
      </c>
      <c r="S189" s="49">
        <v>14</v>
      </c>
      <c r="T189" s="49"/>
      <c r="U189" s="49"/>
      <c r="V189" s="49"/>
      <c r="W189" s="49"/>
      <c r="X189" s="49"/>
      <c r="Y189" s="49"/>
      <c r="Z189" s="49"/>
      <c r="AA189" s="49" t="str">
        <f>CONCATENATE(G189,",",H189,",'",M189,"','",N189,"','",O189,"',",Q189,",",R189,",",S189,",'",T189,"','",U189,"','",V189,"',",W189,",",X189,",'",Y189,"','",Z189,"')")</f>
        <v>25,4,'CFDDetCargoDescuento','ImporteCargoDescuento','N',Null,101,14,'','','',,,'','')</v>
      </c>
      <c r="AB189" s="49"/>
    </row>
    <row r="190" spans="2:8" ht="6.75" customHeight="1">
      <c r="B190" s="52"/>
      <c r="D190" s="64"/>
      <c r="F190" s="62"/>
      <c r="G190" s="62"/>
      <c r="H190" s="62"/>
    </row>
    <row r="191" spans="2:4" ht="11.25">
      <c r="B191" s="52"/>
      <c r="D191" s="64"/>
    </row>
    <row r="192" spans="2:4" ht="11.25">
      <c r="B192" s="52"/>
      <c r="D192" s="64"/>
    </row>
    <row r="193" spans="2:28" ht="11.25">
      <c r="B193" s="52"/>
      <c r="D193" s="64"/>
      <c r="H193" s="60" t="s">
        <v>349</v>
      </c>
      <c r="I193" s="60" t="s">
        <v>472</v>
      </c>
      <c r="J193" s="60" t="s">
        <v>436</v>
      </c>
      <c r="K193" s="60"/>
      <c r="L193" s="70"/>
      <c r="M193" s="61"/>
      <c r="N193" s="60"/>
      <c r="O193" s="60"/>
      <c r="P193" s="60"/>
      <c r="Q193" s="60"/>
      <c r="R193" s="60"/>
      <c r="S193" s="60"/>
      <c r="T193" s="60"/>
      <c r="U193" s="60"/>
      <c r="V193" s="60"/>
      <c r="W193" s="60"/>
      <c r="X193" s="60"/>
      <c r="Y193" s="60"/>
      <c r="Z193" s="60"/>
      <c r="AA193" s="60"/>
      <c r="AB193" s="61"/>
    </row>
    <row r="194" spans="2:28" ht="11.25">
      <c r="B194" s="52"/>
      <c r="D194" s="64"/>
      <c r="G194" s="49">
        <v>26</v>
      </c>
      <c r="H194" s="49">
        <v>1</v>
      </c>
      <c r="I194" s="49" t="str">
        <f>N194</f>
        <v>CustomField3</v>
      </c>
      <c r="J194" s="49" t="s">
        <v>443</v>
      </c>
      <c r="K194" s="71" t="s">
        <v>1</v>
      </c>
      <c r="L194" s="70"/>
      <c r="M194" s="49" t="s">
        <v>212</v>
      </c>
      <c r="N194" s="49" t="s">
        <v>451</v>
      </c>
      <c r="O194" s="49" t="s">
        <v>392</v>
      </c>
      <c r="P194" s="49"/>
      <c r="Q194" s="49" t="s">
        <v>393</v>
      </c>
      <c r="R194" s="49">
        <v>4</v>
      </c>
      <c r="S194" s="49">
        <v>254</v>
      </c>
      <c r="T194" s="49"/>
      <c r="U194" s="49"/>
      <c r="V194" s="49"/>
      <c r="W194" s="49"/>
      <c r="X194" s="49"/>
      <c r="Y194" s="49"/>
      <c r="Z194" s="49"/>
      <c r="AA194" s="49" t="str">
        <f>CONCATENATE(G194,",",H194,",'",M194,"','",N194,"','",O194,"',",Q194,",",R194,",",S194,",'",T194,"','",U194,"','",V194,"',",W194,",",X194,",'",Y194,"','",Z194,"')")</f>
        <v>26,1,'FacturaDtl','CustomField3','C',Null,4,254,'','','',,,'','')</v>
      </c>
      <c r="AB194" s="49"/>
    </row>
    <row r="195" spans="2:4" ht="11.25">
      <c r="B195" s="52"/>
      <c r="D195" s="64"/>
    </row>
    <row r="196" spans="2:4" ht="11.25">
      <c r="B196" s="52"/>
      <c r="D196" s="64"/>
    </row>
    <row r="197" spans="2:4" ht="11.25">
      <c r="B197" s="52"/>
      <c r="D197" s="64"/>
    </row>
    <row r="198" spans="2:28" ht="11.25">
      <c r="B198" s="52"/>
      <c r="D198" s="64"/>
      <c r="H198" s="60" t="s">
        <v>351</v>
      </c>
      <c r="I198" s="60" t="s">
        <v>472</v>
      </c>
      <c r="J198" s="60" t="s">
        <v>436</v>
      </c>
      <c r="K198" s="60"/>
      <c r="L198" s="70"/>
      <c r="M198" s="61"/>
      <c r="N198" s="60"/>
      <c r="O198" s="60"/>
      <c r="P198" s="60"/>
      <c r="Q198" s="60"/>
      <c r="R198" s="60"/>
      <c r="S198" s="60"/>
      <c r="T198" s="60"/>
      <c r="U198" s="60"/>
      <c r="V198" s="60"/>
      <c r="W198" s="60"/>
      <c r="X198" s="60"/>
      <c r="Y198" s="60"/>
      <c r="Z198" s="60"/>
      <c r="AA198" s="60"/>
      <c r="AB198" s="61"/>
    </row>
    <row r="199" spans="2:28" ht="11.25">
      <c r="B199" s="52"/>
      <c r="D199" s="64"/>
      <c r="G199" s="49">
        <v>27</v>
      </c>
      <c r="H199" s="49">
        <v>1</v>
      </c>
      <c r="I199" s="49" t="str">
        <f>N199</f>
        <v>CustomField4</v>
      </c>
      <c r="J199" s="49" t="s">
        <v>443</v>
      </c>
      <c r="K199" s="71" t="s">
        <v>1</v>
      </c>
      <c r="L199" s="70"/>
      <c r="M199" s="49" t="s">
        <v>212</v>
      </c>
      <c r="N199" s="49" t="s">
        <v>452</v>
      </c>
      <c r="O199" s="49" t="s">
        <v>392</v>
      </c>
      <c r="P199" s="49"/>
      <c r="Q199" s="49" t="s">
        <v>393</v>
      </c>
      <c r="R199" s="49">
        <v>4</v>
      </c>
      <c r="S199" s="49">
        <v>254</v>
      </c>
      <c r="T199" s="49"/>
      <c r="U199" s="49"/>
      <c r="V199" s="49"/>
      <c r="W199" s="49"/>
      <c r="X199" s="49"/>
      <c r="Y199" s="49"/>
      <c r="Z199" s="49"/>
      <c r="AA199" s="49" t="str">
        <f>CONCATENATE(G199,",",H199,",'",M199,"','",N199,"','",O199,"',",Q199,",",R199,",",S199,",'",T199,"','",U199,"','",V199,"',",W199,",",X199,",'",Y199,"','",Z199,"')")</f>
        <v>27,1,'FacturaDtl','CustomField4','C',Null,4,254,'','','',,,'','')</v>
      </c>
      <c r="AB199" s="49"/>
    </row>
    <row r="200" spans="2:4" ht="11.25">
      <c r="B200" s="52"/>
      <c r="D200" s="64"/>
    </row>
    <row r="201" spans="2:4" ht="11.25">
      <c r="B201" s="52"/>
      <c r="D201" s="64"/>
    </row>
    <row r="202" spans="2:4" ht="11.25">
      <c r="B202" s="52"/>
      <c r="D202" s="64"/>
    </row>
    <row r="203" spans="2:28" ht="11.25">
      <c r="B203" s="52"/>
      <c r="D203" s="64"/>
      <c r="H203" s="60" t="s">
        <v>352</v>
      </c>
      <c r="I203" s="60" t="s">
        <v>472</v>
      </c>
      <c r="J203" s="60" t="s">
        <v>436</v>
      </c>
      <c r="K203" s="60"/>
      <c r="L203" s="70"/>
      <c r="M203" s="61"/>
      <c r="N203" s="60"/>
      <c r="O203" s="60"/>
      <c r="P203" s="60"/>
      <c r="Q203" s="60"/>
      <c r="R203" s="60"/>
      <c r="S203" s="60"/>
      <c r="T203" s="60"/>
      <c r="U203" s="60"/>
      <c r="V203" s="60"/>
      <c r="W203" s="60"/>
      <c r="X203" s="60"/>
      <c r="Y203" s="60"/>
      <c r="Z203" s="60"/>
      <c r="AA203" s="60"/>
      <c r="AB203" s="61"/>
    </row>
    <row r="204" spans="2:28" ht="11.25">
      <c r="B204" s="52"/>
      <c r="D204" s="64"/>
      <c r="G204" s="49">
        <v>28</v>
      </c>
      <c r="H204" s="49">
        <v>1</v>
      </c>
      <c r="I204" s="49" t="str">
        <f>N204</f>
        <v>CustomField5</v>
      </c>
      <c r="J204" s="49" t="s">
        <v>443</v>
      </c>
      <c r="K204" s="71" t="s">
        <v>1</v>
      </c>
      <c r="L204" s="70"/>
      <c r="M204" s="49" t="s">
        <v>212</v>
      </c>
      <c r="N204" s="49" t="s">
        <v>453</v>
      </c>
      <c r="O204" s="49" t="s">
        <v>392</v>
      </c>
      <c r="P204" s="49"/>
      <c r="Q204" s="49" t="s">
        <v>393</v>
      </c>
      <c r="R204" s="49">
        <v>4</v>
      </c>
      <c r="S204" s="49">
        <v>254</v>
      </c>
      <c r="T204" s="49"/>
      <c r="U204" s="49"/>
      <c r="V204" s="49"/>
      <c r="W204" s="49"/>
      <c r="X204" s="49"/>
      <c r="Y204" s="49"/>
      <c r="Z204" s="49"/>
      <c r="AA204" s="49" t="str">
        <f>CONCATENATE(G204,",",H204,",'",M204,"','",N204,"','",O204,"',",Q204,",",R204,",",S204,",'",T204,"','",U204,"','",V204,"',",W204,",",X204,",'",Y204,"','",Z204,"')")</f>
        <v>28,1,'FacturaDtl','CustomField5','C',Null,4,254,'','','',,,'','')</v>
      </c>
      <c r="AB204" s="49"/>
    </row>
    <row r="205" spans="2:4" ht="11.25">
      <c r="B205" s="52"/>
      <c r="D205" s="64"/>
    </row>
    <row r="206" spans="2:4" ht="11.25">
      <c r="B206" s="52"/>
      <c r="D206" s="64"/>
    </row>
    <row r="207" spans="2:4" ht="11.25">
      <c r="B207" s="52"/>
      <c r="D207" s="64"/>
    </row>
    <row r="208" spans="2:28" ht="11.25">
      <c r="B208" s="52"/>
      <c r="D208" s="64"/>
      <c r="H208" s="60" t="s">
        <v>353</v>
      </c>
      <c r="I208" s="60" t="s">
        <v>472</v>
      </c>
      <c r="J208" s="60" t="s">
        <v>436</v>
      </c>
      <c r="K208" s="60"/>
      <c r="L208" s="70"/>
      <c r="M208" s="61"/>
      <c r="N208" s="60"/>
      <c r="O208" s="60"/>
      <c r="P208" s="60"/>
      <c r="Q208" s="60"/>
      <c r="R208" s="60"/>
      <c r="S208" s="60"/>
      <c r="T208" s="60"/>
      <c r="U208" s="60"/>
      <c r="V208" s="60"/>
      <c r="W208" s="60"/>
      <c r="X208" s="60"/>
      <c r="Y208" s="60"/>
      <c r="Z208" s="60"/>
      <c r="AA208" s="60"/>
      <c r="AB208" s="61"/>
    </row>
    <row r="209" spans="2:28" ht="11.25">
      <c r="B209" s="52"/>
      <c r="D209" s="64"/>
      <c r="G209" s="49">
        <v>29</v>
      </c>
      <c r="H209" s="49">
        <v>1</v>
      </c>
      <c r="I209" s="49" t="str">
        <f>N209</f>
        <v>CustomField6</v>
      </c>
      <c r="J209" s="49" t="s">
        <v>443</v>
      </c>
      <c r="K209" s="71" t="s">
        <v>1</v>
      </c>
      <c r="L209" s="70"/>
      <c r="M209" s="49" t="s">
        <v>212</v>
      </c>
      <c r="N209" s="49" t="s">
        <v>454</v>
      </c>
      <c r="O209" s="49" t="s">
        <v>392</v>
      </c>
      <c r="P209" s="49"/>
      <c r="Q209" s="49" t="s">
        <v>393</v>
      </c>
      <c r="R209" s="49">
        <v>4</v>
      </c>
      <c r="S209" s="49">
        <v>254</v>
      </c>
      <c r="T209" s="49"/>
      <c r="U209" s="49"/>
      <c r="V209" s="49"/>
      <c r="W209" s="49"/>
      <c r="X209" s="49"/>
      <c r="Y209" s="49"/>
      <c r="Z209" s="49"/>
      <c r="AA209" s="49" t="str">
        <f>CONCATENATE(G209,",",H209,",'",M209,"','",N209,"','",O209,"',",Q209,",",R209,",",S209,",'",T209,"','",U209,"','",V209,"',",W209,",",X209,",'",Y209,"','",Z209,"')")</f>
        <v>29,1,'FacturaDtl','CustomField6','C',Null,4,254,'','','',,,'','')</v>
      </c>
      <c r="AB209" s="49"/>
    </row>
    <row r="210" spans="2:4" ht="11.25">
      <c r="B210" s="52"/>
      <c r="D210" s="64"/>
    </row>
    <row r="211" spans="2:4" ht="11.25">
      <c r="B211" s="52"/>
      <c r="D211" s="64"/>
    </row>
    <row r="212" spans="2:4" ht="11.25">
      <c r="B212" s="52"/>
      <c r="D212" s="64"/>
    </row>
    <row r="213" spans="2:28" ht="11.25">
      <c r="B213" s="52"/>
      <c r="D213" s="64"/>
      <c r="H213" s="60" t="s">
        <v>354</v>
      </c>
      <c r="I213" s="60" t="s">
        <v>472</v>
      </c>
      <c r="J213" s="60" t="s">
        <v>436</v>
      </c>
      <c r="K213" s="60"/>
      <c r="L213" s="70"/>
      <c r="M213" s="61"/>
      <c r="N213" s="60"/>
      <c r="O213" s="60"/>
      <c r="P213" s="60"/>
      <c r="Q213" s="60"/>
      <c r="R213" s="60"/>
      <c r="S213" s="60"/>
      <c r="T213" s="60"/>
      <c r="U213" s="60"/>
      <c r="V213" s="60"/>
      <c r="W213" s="60"/>
      <c r="X213" s="60"/>
      <c r="Y213" s="60"/>
      <c r="Z213" s="60"/>
      <c r="AA213" s="60"/>
      <c r="AB213" s="61"/>
    </row>
    <row r="214" spans="2:28" ht="11.25">
      <c r="B214" s="52"/>
      <c r="D214" s="64"/>
      <c r="G214" s="49">
        <v>30</v>
      </c>
      <c r="H214" s="49">
        <v>1</v>
      </c>
      <c r="I214" s="49" t="str">
        <f>N214</f>
        <v>CustomField7</v>
      </c>
      <c r="J214" s="49" t="s">
        <v>443</v>
      </c>
      <c r="K214" s="71" t="s">
        <v>1</v>
      </c>
      <c r="L214" s="70"/>
      <c r="M214" s="49" t="s">
        <v>212</v>
      </c>
      <c r="N214" s="49" t="s">
        <v>455</v>
      </c>
      <c r="O214" s="49" t="s">
        <v>392</v>
      </c>
      <c r="P214" s="49"/>
      <c r="Q214" s="49" t="s">
        <v>393</v>
      </c>
      <c r="R214" s="49">
        <v>4</v>
      </c>
      <c r="S214" s="49">
        <v>254</v>
      </c>
      <c r="T214" s="49"/>
      <c r="U214" s="49"/>
      <c r="V214" s="49"/>
      <c r="W214" s="49"/>
      <c r="X214" s="49"/>
      <c r="Y214" s="49"/>
      <c r="Z214" s="49"/>
      <c r="AA214" s="49" t="str">
        <f>CONCATENATE(G214,",",H214,",'",M214,"','",N214,"','",O214,"',",Q214,",",R214,",",S214,",'",T214,"','",U214,"','",V214,"',",W214,",",X214,",'",Y214,"','",Z214,"')")</f>
        <v>30,1,'FacturaDtl','CustomField7','C',Null,4,254,'','','',,,'','')</v>
      </c>
      <c r="AB214" s="49"/>
    </row>
    <row r="215" spans="2:11" ht="11.25">
      <c r="B215" s="52"/>
      <c r="D215" s="64"/>
      <c r="K215" s="72"/>
    </row>
    <row r="216" spans="2:4" ht="11.25">
      <c r="B216" s="52"/>
      <c r="D216" s="64"/>
    </row>
    <row r="217" spans="2:4" ht="11.25">
      <c r="B217" s="52"/>
      <c r="D217" s="64"/>
    </row>
    <row r="218" spans="2:28" ht="11.25">
      <c r="B218" s="52"/>
      <c r="D218" s="64"/>
      <c r="H218" s="60" t="s">
        <v>355</v>
      </c>
      <c r="I218" s="60" t="s">
        <v>472</v>
      </c>
      <c r="J218" s="60" t="s">
        <v>436</v>
      </c>
      <c r="K218" s="60"/>
      <c r="L218" s="70"/>
      <c r="M218" s="61"/>
      <c r="N218" s="60"/>
      <c r="O218" s="60"/>
      <c r="P218" s="60"/>
      <c r="Q218" s="60"/>
      <c r="R218" s="60"/>
      <c r="S218" s="60"/>
      <c r="T218" s="60"/>
      <c r="U218" s="60"/>
      <c r="V218" s="60"/>
      <c r="W218" s="60"/>
      <c r="X218" s="60"/>
      <c r="Y218" s="60"/>
      <c r="Z218" s="60"/>
      <c r="AA218" s="60"/>
      <c r="AB218" s="61"/>
    </row>
    <row r="219" spans="2:28" ht="11.25">
      <c r="B219" s="52"/>
      <c r="D219" s="64"/>
      <c r="G219" s="49">
        <v>31</v>
      </c>
      <c r="H219" s="49">
        <v>1</v>
      </c>
      <c r="I219" s="49" t="str">
        <f>N219</f>
        <v>CustomField8</v>
      </c>
      <c r="J219" s="49" t="s">
        <v>443</v>
      </c>
      <c r="K219" s="71" t="s">
        <v>1</v>
      </c>
      <c r="L219" s="70"/>
      <c r="M219" s="49" t="s">
        <v>212</v>
      </c>
      <c r="N219" s="49" t="s">
        <v>456</v>
      </c>
      <c r="O219" s="49" t="s">
        <v>392</v>
      </c>
      <c r="P219" s="49"/>
      <c r="Q219" s="49" t="s">
        <v>393</v>
      </c>
      <c r="R219" s="49">
        <v>4</v>
      </c>
      <c r="S219" s="49">
        <v>254</v>
      </c>
      <c r="T219" s="49"/>
      <c r="U219" s="49"/>
      <c r="V219" s="49"/>
      <c r="W219" s="49"/>
      <c r="X219" s="49"/>
      <c r="Y219" s="49"/>
      <c r="Z219" s="49"/>
      <c r="AA219" s="49" t="str">
        <f>CONCATENATE(G219,",",H219,",'",M219,"','",N219,"','",O219,"',",Q219,",",R219,",",S219,",'",T219,"','",U219,"','",V219,"',",W219,",",X219,",'",Y219,"','",Z219,"')")</f>
        <v>31,1,'FacturaDtl','CustomField8','C',Null,4,254,'','','',,,'','')</v>
      </c>
      <c r="AB219" s="49"/>
    </row>
    <row r="220" spans="2:4" ht="11.25">
      <c r="B220" s="52"/>
      <c r="D220" s="64"/>
    </row>
    <row r="221" spans="8:28" s="79" customFormat="1" ht="11.25">
      <c r="H221" s="84" t="s">
        <v>497</v>
      </c>
      <c r="I221" s="84" t="s">
        <v>472</v>
      </c>
      <c r="J221" s="84" t="s">
        <v>498</v>
      </c>
      <c r="K221" s="84"/>
      <c r="L221" s="83"/>
      <c r="M221" s="82"/>
      <c r="N221" s="84"/>
      <c r="O221" s="84"/>
      <c r="P221" s="84"/>
      <c r="Q221" s="84"/>
      <c r="R221" s="84"/>
      <c r="S221" s="84"/>
      <c r="T221" s="84"/>
      <c r="U221" s="84"/>
      <c r="V221" s="84"/>
      <c r="W221" s="84"/>
      <c r="X221" s="84"/>
      <c r="Y221" s="84"/>
      <c r="Z221" s="84"/>
      <c r="AA221" s="84"/>
      <c r="AB221" s="82"/>
    </row>
    <row r="222" spans="2:28" ht="11.25">
      <c r="B222" s="52"/>
      <c r="D222" s="64"/>
      <c r="G222" s="49">
        <v>31</v>
      </c>
      <c r="H222" s="49">
        <v>1</v>
      </c>
      <c r="I222" s="49" t="str">
        <f>N222</f>
        <v>CustomField8</v>
      </c>
      <c r="J222" s="49" t="s">
        <v>443</v>
      </c>
      <c r="K222" s="71" t="s">
        <v>1</v>
      </c>
      <c r="L222" s="70"/>
      <c r="M222" s="49" t="s">
        <v>212</v>
      </c>
      <c r="N222" s="49" t="s">
        <v>456</v>
      </c>
      <c r="O222" s="49" t="s">
        <v>392</v>
      </c>
      <c r="P222" s="49"/>
      <c r="Q222" s="49" t="s">
        <v>393</v>
      </c>
      <c r="R222" s="49">
        <v>4</v>
      </c>
      <c r="S222" s="49">
        <v>254</v>
      </c>
      <c r="T222" s="49"/>
      <c r="U222" s="49"/>
      <c r="V222" s="49"/>
      <c r="W222" s="49"/>
      <c r="X222" s="49"/>
      <c r="Y222" s="49"/>
      <c r="Z222" s="49"/>
      <c r="AA222" s="49" t="str">
        <f>CONCATENATE(G222,",",H222,",'",M222,"','",N222,"','",O222,"',",Q222,",",R222,",",S222,",'",T222,"','",U222,"','",V222,"',",W222,",",X222,",'",Y222,"','",Z222,"')")</f>
        <v>31,1,'FacturaDtl','CustomField8','C',Null,4,254,'','','',,,'','')</v>
      </c>
      <c r="AB222" s="49"/>
    </row>
    <row r="223" spans="2:5" ht="11.25">
      <c r="B223" s="52"/>
      <c r="D223" s="64"/>
      <c r="E223" s="64"/>
    </row>
    <row r="224" spans="1:28" ht="15">
      <c r="A224"/>
      <c r="B224" s="52"/>
      <c r="I224" s="73" t="s">
        <v>547</v>
      </c>
      <c r="U224"/>
      <c r="V224" s="49"/>
      <c r="W224" s="49"/>
      <c r="X224" s="49"/>
      <c r="Y224" s="49"/>
      <c r="Z224" s="49"/>
      <c r="AA224" s="49" t="str">
        <f>CONCATENATE(G224,",",H224,",'",M224,"','",N224,"','",O224,"',",Q224,",",R224,",",S224,",'",T224,"','",U224,"','",V224,"',",W224,",",X224,",'",Y224,"','",Z224,"')")</f>
        <v>,,'','','',,,,'','','',,,'','')</v>
      </c>
      <c r="AB224" s="49"/>
    </row>
    <row r="225" spans="1:21" ht="15">
      <c r="A225"/>
      <c r="B225" s="52"/>
      <c r="H225" s="60" t="s">
        <v>357</v>
      </c>
      <c r="I225" s="60" t="s">
        <v>472</v>
      </c>
      <c r="J225" s="60" t="s">
        <v>444</v>
      </c>
      <c r="K225" s="60" t="s">
        <v>1</v>
      </c>
      <c r="L225" s="70"/>
      <c r="M225" s="60"/>
      <c r="N225" s="60"/>
      <c r="O225" s="60"/>
      <c r="P225" s="60"/>
      <c r="Q225" s="60"/>
      <c r="R225" s="60"/>
      <c r="S225" s="60"/>
      <c r="T225" s="61"/>
      <c r="U225"/>
    </row>
    <row r="226" spans="1:21" ht="15">
      <c r="A226"/>
      <c r="B226" s="52"/>
      <c r="G226" s="49">
        <v>32</v>
      </c>
      <c r="H226" s="49">
        <v>1</v>
      </c>
      <c r="I226" s="49" t="s">
        <v>451</v>
      </c>
      <c r="J226" s="49" t="s">
        <v>443</v>
      </c>
      <c r="K226" s="49" t="s">
        <v>63</v>
      </c>
      <c r="L226" s="70"/>
      <c r="M226" s="49"/>
      <c r="N226" s="49"/>
      <c r="O226" s="49"/>
      <c r="P226" s="49"/>
      <c r="Q226" s="49"/>
      <c r="R226" s="49"/>
      <c r="S226" s="49"/>
      <c r="T226" s="49"/>
      <c r="U226"/>
    </row>
    <row r="227" spans="2:9" ht="11.25">
      <c r="B227" s="52"/>
      <c r="I227" s="73"/>
    </row>
    <row r="228" spans="2:28" ht="11.25">
      <c r="B228" s="52"/>
      <c r="H228" s="60" t="s">
        <v>361</v>
      </c>
      <c r="I228" s="60" t="s">
        <v>472</v>
      </c>
      <c r="J228" s="60" t="s">
        <v>444</v>
      </c>
      <c r="K228" s="60"/>
      <c r="L228" s="70"/>
      <c r="M228" s="61"/>
      <c r="N228" s="60"/>
      <c r="O228" s="60"/>
      <c r="P228" s="60"/>
      <c r="Q228" s="60"/>
      <c r="R228" s="60"/>
      <c r="S228" s="60"/>
      <c r="T228" s="60"/>
      <c r="U228" s="60"/>
      <c r="V228" s="60"/>
      <c r="W228" s="60"/>
      <c r="X228" s="60"/>
      <c r="Y228" s="60"/>
      <c r="Z228" s="60"/>
      <c r="AA228" s="60"/>
      <c r="AB228" s="61"/>
    </row>
    <row r="229" spans="2:28" ht="11.25">
      <c r="B229" s="52"/>
      <c r="G229" s="49">
        <v>33</v>
      </c>
      <c r="H229" s="49">
        <v>1</v>
      </c>
      <c r="I229" s="49" t="str">
        <f>N229</f>
        <v>CustomField4</v>
      </c>
      <c r="J229" s="49" t="s">
        <v>443</v>
      </c>
      <c r="K229" s="71" t="s">
        <v>1</v>
      </c>
      <c r="L229" s="70"/>
      <c r="M229" s="49" t="s">
        <v>200</v>
      </c>
      <c r="N229" s="49" t="s">
        <v>452</v>
      </c>
      <c r="O229" s="49" t="s">
        <v>392</v>
      </c>
      <c r="P229" s="49"/>
      <c r="Q229" s="49" t="s">
        <v>393</v>
      </c>
      <c r="R229" s="49">
        <v>4</v>
      </c>
      <c r="S229" s="49">
        <v>254</v>
      </c>
      <c r="T229" s="49"/>
      <c r="U229" s="49"/>
      <c r="V229" s="49"/>
      <c r="W229" s="49"/>
      <c r="X229" s="49"/>
      <c r="Y229" s="49"/>
      <c r="Z229" s="49"/>
      <c r="AA229" s="49" t="str">
        <f>CONCATENATE(G229,",",H229,",'",M229,"','",N229,"','",O229,"',",Q229,",",R229,",",S229,",'",T229,"','",U229,"','",V229,"',",W229,",",X229,",'",Y229,"','",Z229,"')")</f>
        <v>33,1,'Factura','CustomField4','C',Null,4,254,'','','',,,'','')</v>
      </c>
      <c r="AB229" s="49"/>
    </row>
    <row r="230" ht="11.25">
      <c r="B230" s="52"/>
    </row>
    <row r="231" ht="11.25">
      <c r="B231" s="52"/>
    </row>
    <row r="232" spans="2:9" ht="11.25">
      <c r="B232" s="52"/>
      <c r="I232" s="73"/>
    </row>
    <row r="233" spans="2:28" ht="11.25">
      <c r="B233" s="52"/>
      <c r="H233" s="60" t="s">
        <v>362</v>
      </c>
      <c r="I233" s="60" t="s">
        <v>472</v>
      </c>
      <c r="J233" s="60" t="s">
        <v>444</v>
      </c>
      <c r="K233" s="60"/>
      <c r="L233" s="70"/>
      <c r="M233" s="61"/>
      <c r="N233" s="60"/>
      <c r="O233" s="60"/>
      <c r="P233" s="60"/>
      <c r="Q233" s="60"/>
      <c r="R233" s="60"/>
      <c r="S233" s="60"/>
      <c r="T233" s="60"/>
      <c r="U233" s="60"/>
      <c r="V233" s="60"/>
      <c r="W233" s="60"/>
      <c r="X233" s="60"/>
      <c r="Y233" s="60"/>
      <c r="Z233" s="60"/>
      <c r="AA233" s="60"/>
      <c r="AB233" s="61"/>
    </row>
    <row r="234" spans="2:28" ht="11.25">
      <c r="B234" s="52"/>
      <c r="G234" s="49">
        <v>34</v>
      </c>
      <c r="H234" s="49">
        <v>1</v>
      </c>
      <c r="I234" s="49" t="str">
        <f>N234</f>
        <v>CustomField5</v>
      </c>
      <c r="J234" s="49" t="s">
        <v>443</v>
      </c>
      <c r="K234" s="71" t="s">
        <v>1</v>
      </c>
      <c r="L234" s="70"/>
      <c r="M234" s="49" t="s">
        <v>200</v>
      </c>
      <c r="N234" s="49" t="s">
        <v>453</v>
      </c>
      <c r="O234" s="49" t="s">
        <v>392</v>
      </c>
      <c r="P234" s="49"/>
      <c r="Q234" s="49" t="s">
        <v>393</v>
      </c>
      <c r="R234" s="49">
        <v>4</v>
      </c>
      <c r="S234" s="49">
        <v>254</v>
      </c>
      <c r="T234" s="49"/>
      <c r="U234" s="49"/>
      <c r="V234" s="49"/>
      <c r="W234" s="49"/>
      <c r="X234" s="49"/>
      <c r="Y234" s="49"/>
      <c r="Z234" s="49"/>
      <c r="AA234" s="49" t="str">
        <f>CONCATENATE(G234,",",H234,",'",M234,"','",N234,"','",O234,"',",Q234,",",R234,",",S234,",'",T234,"','",U234,"','",V234,"',",W234,",",X234,",'",Y234,"','",Z234,"')")</f>
        <v>34,1,'Factura','CustomField5','C',Null,4,254,'','','',,,'','')</v>
      </c>
      <c r="AB234" s="49"/>
    </row>
    <row r="235" ht="11.25">
      <c r="B235" s="52"/>
    </row>
    <row r="236" ht="11.25">
      <c r="B236" s="52"/>
    </row>
    <row r="237" spans="2:9" ht="11.25">
      <c r="B237" s="52"/>
      <c r="I237" s="73"/>
    </row>
    <row r="238" spans="2:28" ht="11.25">
      <c r="B238" s="52"/>
      <c r="H238" s="60" t="s">
        <v>363</v>
      </c>
      <c r="I238" s="60" t="s">
        <v>472</v>
      </c>
      <c r="J238" s="60" t="s">
        <v>444</v>
      </c>
      <c r="K238" s="60"/>
      <c r="L238" s="70"/>
      <c r="M238" s="61"/>
      <c r="N238" s="60"/>
      <c r="O238" s="60"/>
      <c r="P238" s="60"/>
      <c r="Q238" s="60"/>
      <c r="R238" s="60"/>
      <c r="S238" s="60"/>
      <c r="T238" s="60"/>
      <c r="U238" s="60"/>
      <c r="V238" s="60"/>
      <c r="W238" s="60"/>
      <c r="X238" s="60"/>
      <c r="Y238" s="60"/>
      <c r="Z238" s="60"/>
      <c r="AA238" s="60"/>
      <c r="AB238" s="61"/>
    </row>
    <row r="239" spans="2:28" ht="11.25">
      <c r="B239" s="52"/>
      <c r="G239" s="49">
        <v>35</v>
      </c>
      <c r="H239" s="49">
        <v>1</v>
      </c>
      <c r="I239" s="49" t="str">
        <f>N239</f>
        <v>CustomField6</v>
      </c>
      <c r="J239" s="49" t="s">
        <v>443</v>
      </c>
      <c r="K239" s="71" t="s">
        <v>1</v>
      </c>
      <c r="L239" s="70"/>
      <c r="M239" s="49" t="s">
        <v>200</v>
      </c>
      <c r="N239" s="49" t="s">
        <v>454</v>
      </c>
      <c r="O239" s="49" t="s">
        <v>392</v>
      </c>
      <c r="P239" s="49"/>
      <c r="Q239" s="49" t="s">
        <v>393</v>
      </c>
      <c r="R239" s="49">
        <v>4</v>
      </c>
      <c r="S239" s="49">
        <v>254</v>
      </c>
      <c r="T239" s="49"/>
      <c r="U239" s="49"/>
      <c r="V239" s="49"/>
      <c r="W239" s="49"/>
      <c r="X239" s="49"/>
      <c r="Y239" s="49"/>
      <c r="Z239" s="49"/>
      <c r="AA239" s="49" t="str">
        <f>CONCATENATE(G239,",",H239,",'",M239,"','",N239,"','",O239,"',",Q239,",",R239,",",S239,",'",T239,"','",U239,"','",V239,"',",W239,",",X239,",'",Y239,"','",Z239,"')")</f>
        <v>35,1,'Factura','CustomField6','C',Null,4,254,'','','',,,'','')</v>
      </c>
      <c r="AB239" s="49"/>
    </row>
    <row r="240" ht="11.25">
      <c r="B240" s="52"/>
    </row>
    <row r="241" ht="11.25">
      <c r="B241" s="52"/>
    </row>
    <row r="242" spans="2:9" ht="11.25">
      <c r="B242" s="52"/>
      <c r="I242" s="73"/>
    </row>
    <row r="243" spans="2:28" ht="11.25">
      <c r="B243" s="52"/>
      <c r="H243" s="60" t="s">
        <v>364</v>
      </c>
      <c r="I243" s="60" t="s">
        <v>472</v>
      </c>
      <c r="J243" s="60" t="s">
        <v>444</v>
      </c>
      <c r="K243" s="60"/>
      <c r="L243" s="70"/>
      <c r="M243" s="61"/>
      <c r="N243" s="60"/>
      <c r="O243" s="60"/>
      <c r="P243" s="60"/>
      <c r="Q243" s="60"/>
      <c r="R243" s="60"/>
      <c r="S243" s="60"/>
      <c r="T243" s="60"/>
      <c r="U243" s="60"/>
      <c r="V243" s="60"/>
      <c r="W243" s="60"/>
      <c r="X243" s="60"/>
      <c r="Y243" s="60"/>
      <c r="Z243" s="60"/>
      <c r="AA243" s="60"/>
      <c r="AB243" s="61"/>
    </row>
    <row r="244" spans="2:28" ht="11.25">
      <c r="B244" s="52"/>
      <c r="G244" s="49">
        <v>36</v>
      </c>
      <c r="H244" s="49">
        <v>1</v>
      </c>
      <c r="I244" s="49" t="str">
        <f>N244</f>
        <v>CustomField7</v>
      </c>
      <c r="J244" s="49" t="s">
        <v>443</v>
      </c>
      <c r="K244" s="71" t="s">
        <v>1</v>
      </c>
      <c r="L244" s="70"/>
      <c r="M244" s="49" t="s">
        <v>200</v>
      </c>
      <c r="N244" s="49" t="s">
        <v>455</v>
      </c>
      <c r="O244" s="49" t="s">
        <v>392</v>
      </c>
      <c r="P244" s="49"/>
      <c r="Q244" s="49" t="s">
        <v>393</v>
      </c>
      <c r="R244" s="49">
        <v>4</v>
      </c>
      <c r="S244" s="49">
        <v>254</v>
      </c>
      <c r="T244" s="49"/>
      <c r="U244" s="49"/>
      <c r="V244" s="49"/>
      <c r="W244" s="49"/>
      <c r="X244" s="49"/>
      <c r="Y244" s="49"/>
      <c r="Z244" s="49"/>
      <c r="AA244" s="49" t="str">
        <f>CONCATENATE(G244,",",H244,",'",M244,"','",N244,"','",O244,"',",Q244,",",R244,",",S244,",'",T244,"','",U244,"','",V244,"',",W244,",",X244,",'",Y244,"','",Z244,"')")</f>
        <v>36,1,'Factura','CustomField7','C',Null,4,254,'','','',,,'','')</v>
      </c>
      <c r="AB244" s="49"/>
    </row>
    <row r="245" ht="11.25">
      <c r="B245" s="52"/>
    </row>
    <row r="246" ht="11.25">
      <c r="B246" s="52"/>
    </row>
    <row r="247" spans="2:9" ht="11.25">
      <c r="B247" s="52"/>
      <c r="I247" s="73"/>
    </row>
    <row r="248" spans="2:28" ht="11.25">
      <c r="B248" s="52"/>
      <c r="H248" s="60" t="s">
        <v>365</v>
      </c>
      <c r="I248" s="60" t="s">
        <v>472</v>
      </c>
      <c r="J248" s="60" t="s">
        <v>444</v>
      </c>
      <c r="K248" s="60"/>
      <c r="L248" s="70"/>
      <c r="M248" s="61"/>
      <c r="N248" s="60"/>
      <c r="O248" s="60"/>
      <c r="P248" s="60"/>
      <c r="Q248" s="60"/>
      <c r="R248" s="60"/>
      <c r="S248" s="60"/>
      <c r="T248" s="60"/>
      <c r="U248" s="60"/>
      <c r="V248" s="60"/>
      <c r="W248" s="60"/>
      <c r="X248" s="60"/>
      <c r="Y248" s="60"/>
      <c r="Z248" s="60"/>
      <c r="AA248" s="60"/>
      <c r="AB248" s="61"/>
    </row>
    <row r="249" spans="2:28" ht="11.25">
      <c r="B249" s="52"/>
      <c r="G249" s="49">
        <v>37</v>
      </c>
      <c r="H249" s="49">
        <v>1</v>
      </c>
      <c r="I249" s="49" t="str">
        <f>N249</f>
        <v>CustomField8</v>
      </c>
      <c r="J249" s="49" t="s">
        <v>443</v>
      </c>
      <c r="K249" s="71" t="s">
        <v>1</v>
      </c>
      <c r="L249" s="70"/>
      <c r="M249" s="49" t="s">
        <v>200</v>
      </c>
      <c r="N249" s="49" t="s">
        <v>456</v>
      </c>
      <c r="O249" s="49" t="s">
        <v>392</v>
      </c>
      <c r="P249" s="49"/>
      <c r="Q249" s="49" t="s">
        <v>393</v>
      </c>
      <c r="R249" s="49">
        <v>4</v>
      </c>
      <c r="S249" s="49">
        <v>254</v>
      </c>
      <c r="T249" s="49"/>
      <c r="U249" s="49"/>
      <c r="V249" s="49"/>
      <c r="W249" s="49"/>
      <c r="X249" s="49"/>
      <c r="Y249" s="49"/>
      <c r="Z249" s="49"/>
      <c r="AA249" s="49" t="str">
        <f>CONCATENATE(G249,",",H249,",'",M249,"','",N249,"','",O249,"',",Q249,",",R249,",",S249,",'",T249,"','",U249,"','",V249,"',",W249,",",X249,",'",Y249,"','",Z249,"')")</f>
        <v>37,1,'Factura','CustomField8','C',Null,4,254,'','','',,,'','')</v>
      </c>
      <c r="AB249" s="49"/>
    </row>
    <row r="250" ht="11.25">
      <c r="B250" s="52"/>
    </row>
    <row r="251" ht="11.25">
      <c r="B251" s="52"/>
    </row>
    <row r="252" spans="2:9" ht="11.25">
      <c r="B252" s="52"/>
      <c r="I252" s="73"/>
    </row>
    <row r="253" spans="2:28" ht="11.25">
      <c r="B253" s="52"/>
      <c r="H253" s="60" t="s">
        <v>366</v>
      </c>
      <c r="I253" s="60" t="s">
        <v>472</v>
      </c>
      <c r="J253" s="60" t="s">
        <v>444</v>
      </c>
      <c r="K253" s="60"/>
      <c r="L253" s="70"/>
      <c r="M253" s="61"/>
      <c r="N253" s="60"/>
      <c r="O253" s="60"/>
      <c r="P253" s="60"/>
      <c r="Q253" s="60"/>
      <c r="R253" s="60"/>
      <c r="S253" s="60"/>
      <c r="T253" s="60"/>
      <c r="U253" s="60"/>
      <c r="V253" s="60"/>
      <c r="W253" s="60"/>
      <c r="X253" s="60"/>
      <c r="Y253" s="60"/>
      <c r="Z253" s="60"/>
      <c r="AA253" s="60"/>
      <c r="AB253" s="61"/>
    </row>
    <row r="254" spans="2:28" ht="11.25">
      <c r="B254" s="52"/>
      <c r="G254" s="49">
        <v>38</v>
      </c>
      <c r="H254" s="49">
        <v>1</v>
      </c>
      <c r="I254" s="49" t="str">
        <f>N254</f>
        <v>CustomField9</v>
      </c>
      <c r="J254" s="49" t="s">
        <v>443</v>
      </c>
      <c r="K254" s="71" t="s">
        <v>1</v>
      </c>
      <c r="L254" s="70"/>
      <c r="M254" s="49" t="s">
        <v>200</v>
      </c>
      <c r="N254" s="49" t="s">
        <v>457</v>
      </c>
      <c r="O254" s="49" t="s">
        <v>392</v>
      </c>
      <c r="P254" s="49"/>
      <c r="Q254" s="49" t="s">
        <v>393</v>
      </c>
      <c r="R254" s="49">
        <v>4</v>
      </c>
      <c r="S254" s="49">
        <v>254</v>
      </c>
      <c r="T254" s="49"/>
      <c r="U254" s="49"/>
      <c r="V254" s="49"/>
      <c r="W254" s="49"/>
      <c r="X254" s="49"/>
      <c r="Y254" s="49"/>
      <c r="Z254" s="49"/>
      <c r="AA254" s="49" t="str">
        <f>CONCATENATE(G254,",",H254,",'",M254,"','",N254,"','",O254,"',",Q254,",",R254,",",S254,",'",T254,"','",U254,"','",V254,"',",W254,",",X254,",'",Y254,"','",Z254,"')")</f>
        <v>38,1,'Factura','CustomField9','C',Null,4,254,'','','',,,'','')</v>
      </c>
      <c r="AB254" s="49"/>
    </row>
    <row r="255" ht="11.25">
      <c r="B255" s="52"/>
    </row>
    <row r="256" ht="11.25">
      <c r="B256" s="52"/>
    </row>
    <row r="257" spans="2:9" ht="11.25">
      <c r="B257" s="52"/>
      <c r="I257" s="73"/>
    </row>
    <row r="258" spans="2:28" ht="11.25">
      <c r="B258" s="52"/>
      <c r="H258" s="60" t="s">
        <v>367</v>
      </c>
      <c r="I258" s="60" t="s">
        <v>472</v>
      </c>
      <c r="J258" s="60" t="s">
        <v>444</v>
      </c>
      <c r="K258" s="60"/>
      <c r="L258" s="70"/>
      <c r="M258" s="61"/>
      <c r="N258" s="60"/>
      <c r="O258" s="60"/>
      <c r="P258" s="60"/>
      <c r="Q258" s="60"/>
      <c r="R258" s="60"/>
      <c r="S258" s="60"/>
      <c r="T258" s="60"/>
      <c r="U258" s="60"/>
      <c r="V258" s="60"/>
      <c r="W258" s="60"/>
      <c r="X258" s="60"/>
      <c r="Y258" s="60"/>
      <c r="Z258" s="60"/>
      <c r="AA258" s="60"/>
      <c r="AB258" s="61"/>
    </row>
    <row r="259" spans="2:28" ht="11.25">
      <c r="B259" s="52"/>
      <c r="G259" s="49">
        <v>39</v>
      </c>
      <c r="H259" s="49">
        <v>1</v>
      </c>
      <c r="I259" s="49" t="str">
        <f>N259</f>
        <v>CustomField10</v>
      </c>
      <c r="J259" s="49" t="s">
        <v>443</v>
      </c>
      <c r="K259" s="71" t="s">
        <v>1</v>
      </c>
      <c r="L259" s="70"/>
      <c r="M259" s="49" t="s">
        <v>200</v>
      </c>
      <c r="N259" s="49" t="s">
        <v>316</v>
      </c>
      <c r="O259" s="49" t="s">
        <v>392</v>
      </c>
      <c r="P259" s="49"/>
      <c r="Q259" s="49" t="s">
        <v>393</v>
      </c>
      <c r="R259" s="49">
        <v>4</v>
      </c>
      <c r="S259" s="49">
        <v>254</v>
      </c>
      <c r="T259" s="49"/>
      <c r="U259" s="49"/>
      <c r="V259" s="49"/>
      <c r="W259" s="49"/>
      <c r="X259" s="49"/>
      <c r="Y259" s="49"/>
      <c r="Z259" s="49"/>
      <c r="AA259" s="49" t="str">
        <f>CONCATENATE(G259,",",H259,",'",M259,"','",N259,"','",O259,"',",Q259,",",R259,",",S259,",'",T259,"','",U259,"','",V259,"',",W259,",",X259,",'",Y259,"','",Z259,"')")</f>
        <v>39,1,'Factura','CustomField10','C',Null,4,254,'','','',,,'','')</v>
      </c>
      <c r="AB259" s="49"/>
    </row>
    <row r="260" ht="11.25">
      <c r="B260" s="52"/>
    </row>
    <row r="261" ht="11.25">
      <c r="B261" s="52"/>
    </row>
    <row r="262" spans="2:9" ht="11.25">
      <c r="B262" s="52"/>
      <c r="I262" s="73"/>
    </row>
    <row r="263" spans="2:28" ht="11.25">
      <c r="B263" s="52"/>
      <c r="H263" s="60" t="s">
        <v>368</v>
      </c>
      <c r="I263" s="60" t="s">
        <v>472</v>
      </c>
      <c r="J263" s="60" t="s">
        <v>444</v>
      </c>
      <c r="K263" s="60"/>
      <c r="L263" s="70"/>
      <c r="M263" s="61"/>
      <c r="N263" s="60"/>
      <c r="O263" s="60"/>
      <c r="P263" s="60"/>
      <c r="Q263" s="60"/>
      <c r="R263" s="60"/>
      <c r="S263" s="60"/>
      <c r="T263" s="60"/>
      <c r="U263" s="60"/>
      <c r="V263" s="60"/>
      <c r="W263" s="60"/>
      <c r="X263" s="60"/>
      <c r="Y263" s="60"/>
      <c r="Z263" s="60"/>
      <c r="AA263" s="60"/>
      <c r="AB263" s="61"/>
    </row>
    <row r="264" spans="2:28" ht="11.25">
      <c r="B264" s="52"/>
      <c r="G264" s="49">
        <v>40</v>
      </c>
      <c r="H264" s="49">
        <v>1</v>
      </c>
      <c r="I264" s="49" t="str">
        <f>N264</f>
        <v>CustomField11</v>
      </c>
      <c r="J264" s="49" t="s">
        <v>443</v>
      </c>
      <c r="K264" s="71" t="s">
        <v>1</v>
      </c>
      <c r="L264" s="70"/>
      <c r="M264" s="49" t="s">
        <v>200</v>
      </c>
      <c r="N264" s="49" t="s">
        <v>458</v>
      </c>
      <c r="O264" s="49" t="s">
        <v>392</v>
      </c>
      <c r="P264" s="49"/>
      <c r="Q264" s="49" t="s">
        <v>393</v>
      </c>
      <c r="R264" s="49">
        <v>4</v>
      </c>
      <c r="S264" s="49">
        <v>254</v>
      </c>
      <c r="T264" s="49"/>
      <c r="U264" s="49"/>
      <c r="V264" s="49"/>
      <c r="W264" s="49"/>
      <c r="X264" s="49"/>
      <c r="Y264" s="49"/>
      <c r="Z264" s="49"/>
      <c r="AA264" s="49" t="str">
        <f>CONCATENATE(G264,",",H264,",'",M264,"','",N264,"','",O264,"',",Q264,",",R264,",",S264,",'",T264,"','",U264,"','",V264,"',",W264,",",X264,",'",Y264,"','",Z264,"')")</f>
        <v>40,1,'Factura','CustomField11','C',Null,4,254,'','','',,,'','')</v>
      </c>
      <c r="AB264" s="49"/>
    </row>
    <row r="265" ht="11.25">
      <c r="B265" s="52"/>
    </row>
    <row r="266" ht="11.25">
      <c r="B266" s="52"/>
    </row>
    <row r="267" spans="2:9" ht="11.25">
      <c r="B267" s="52"/>
      <c r="I267" s="73"/>
    </row>
    <row r="268" spans="2:28" ht="11.25">
      <c r="B268" s="52"/>
      <c r="H268" s="60" t="s">
        <v>369</v>
      </c>
      <c r="I268" s="60" t="s">
        <v>472</v>
      </c>
      <c r="J268" s="60" t="s">
        <v>444</v>
      </c>
      <c r="K268" s="60"/>
      <c r="L268" s="70"/>
      <c r="M268" s="61"/>
      <c r="N268" s="60"/>
      <c r="O268" s="60"/>
      <c r="P268" s="60"/>
      <c r="Q268" s="60"/>
      <c r="R268" s="60"/>
      <c r="S268" s="60"/>
      <c r="T268" s="60"/>
      <c r="U268" s="60"/>
      <c r="V268" s="60"/>
      <c r="W268" s="60"/>
      <c r="X268" s="60"/>
      <c r="Y268" s="60"/>
      <c r="Z268" s="60"/>
      <c r="AA268" s="60"/>
      <c r="AB268" s="61"/>
    </row>
    <row r="269" spans="2:28" ht="11.25">
      <c r="B269" s="52"/>
      <c r="G269" s="49">
        <v>41</v>
      </c>
      <c r="H269" s="49">
        <v>1</v>
      </c>
      <c r="I269" s="49" t="str">
        <f>N269</f>
        <v>CustomField12</v>
      </c>
      <c r="J269" s="49" t="s">
        <v>443</v>
      </c>
      <c r="K269" s="71" t="s">
        <v>1</v>
      </c>
      <c r="L269" s="70"/>
      <c r="M269" s="49" t="s">
        <v>200</v>
      </c>
      <c r="N269" s="49" t="s">
        <v>459</v>
      </c>
      <c r="O269" s="49" t="s">
        <v>392</v>
      </c>
      <c r="P269" s="49"/>
      <c r="Q269" s="49" t="s">
        <v>393</v>
      </c>
      <c r="R269" s="49">
        <v>4</v>
      </c>
      <c r="S269" s="49">
        <v>254</v>
      </c>
      <c r="T269" s="49"/>
      <c r="U269" s="49"/>
      <c r="V269" s="49"/>
      <c r="W269" s="49"/>
      <c r="X269" s="49"/>
      <c r="Y269" s="49"/>
      <c r="Z269" s="49"/>
      <c r="AA269" s="49" t="str">
        <f>CONCATENATE(G269,",",H269,",'",M269,"','",N269,"','",O269,"',",Q269,",",R269,",",S269,",'",T269,"','",U269,"','",V269,"',",W269,",",X269,",'",Y269,"','",Z269,"')")</f>
        <v>41,1,'Factura','CustomField12','C',Null,4,254,'','','',,,'','')</v>
      </c>
      <c r="AB269" s="49"/>
    </row>
    <row r="270" ht="11.25">
      <c r="B270" s="52"/>
    </row>
    <row r="271" ht="11.25">
      <c r="B271" s="52"/>
    </row>
    <row r="272" spans="2:9" ht="11.25">
      <c r="B272" s="52"/>
      <c r="I272" s="73"/>
    </row>
    <row r="273" spans="2:28" ht="11.25">
      <c r="B273" s="52"/>
      <c r="H273" s="60" t="s">
        <v>370</v>
      </c>
      <c r="I273" s="60" t="s">
        <v>472</v>
      </c>
      <c r="J273" s="60" t="s">
        <v>444</v>
      </c>
      <c r="K273" s="60"/>
      <c r="L273" s="70"/>
      <c r="M273" s="61"/>
      <c r="N273" s="60"/>
      <c r="O273" s="60"/>
      <c r="P273" s="60"/>
      <c r="Q273" s="60"/>
      <c r="R273" s="60"/>
      <c r="S273" s="60"/>
      <c r="T273" s="60"/>
      <c r="U273" s="60"/>
      <c r="V273" s="60"/>
      <c r="W273" s="60"/>
      <c r="X273" s="60"/>
      <c r="Y273" s="60"/>
      <c r="Z273" s="60"/>
      <c r="AA273" s="60"/>
      <c r="AB273" s="61"/>
    </row>
    <row r="274" spans="2:28" ht="11.25">
      <c r="B274" s="52"/>
      <c r="G274" s="49">
        <v>42</v>
      </c>
      <c r="H274" s="49">
        <v>1</v>
      </c>
      <c r="I274" s="49" t="str">
        <f>N274</f>
        <v>CustomField13</v>
      </c>
      <c r="J274" s="49" t="s">
        <v>443</v>
      </c>
      <c r="K274" s="71" t="s">
        <v>1</v>
      </c>
      <c r="L274" s="70"/>
      <c r="M274" s="49" t="s">
        <v>200</v>
      </c>
      <c r="N274" s="49" t="s">
        <v>460</v>
      </c>
      <c r="O274" s="49" t="s">
        <v>392</v>
      </c>
      <c r="P274" s="49"/>
      <c r="Q274" s="49" t="s">
        <v>393</v>
      </c>
      <c r="R274" s="49">
        <v>4</v>
      </c>
      <c r="S274" s="49">
        <v>254</v>
      </c>
      <c r="T274" s="49"/>
      <c r="U274" s="49"/>
      <c r="V274" s="49"/>
      <c r="W274" s="49"/>
      <c r="X274" s="49"/>
      <c r="Y274" s="49"/>
      <c r="Z274" s="49"/>
      <c r="AA274" s="49" t="str">
        <f>CONCATENATE(G274,",",H274,",'",M274,"','",N274,"','",O274,"',",Q274,",",R274,",",S274,",'",T274,"','",U274,"','",V274,"',",W274,",",X274,",'",Y274,"','",Z274,"')")</f>
        <v>42,1,'Factura','CustomField13','C',Null,4,254,'','','',,,'','')</v>
      </c>
      <c r="AB274" s="49"/>
    </row>
    <row r="275" ht="11.25">
      <c r="B275" s="52"/>
    </row>
    <row r="276" ht="11.25">
      <c r="B276" s="52"/>
    </row>
    <row r="277" spans="2:9" ht="11.25">
      <c r="B277" s="52"/>
      <c r="I277" s="73"/>
    </row>
    <row r="278" spans="2:28" ht="11.25">
      <c r="B278" s="52"/>
      <c r="H278" s="60" t="s">
        <v>371</v>
      </c>
      <c r="I278" s="60" t="s">
        <v>472</v>
      </c>
      <c r="J278" s="60" t="s">
        <v>444</v>
      </c>
      <c r="K278" s="60"/>
      <c r="L278" s="70"/>
      <c r="M278" s="61"/>
      <c r="N278" s="60"/>
      <c r="O278" s="60"/>
      <c r="P278" s="60"/>
      <c r="Q278" s="60"/>
      <c r="R278" s="60"/>
      <c r="S278" s="60"/>
      <c r="T278" s="60"/>
      <c r="U278" s="60"/>
      <c r="V278" s="60"/>
      <c r="W278" s="60"/>
      <c r="X278" s="60"/>
      <c r="Y278" s="60"/>
      <c r="Z278" s="60"/>
      <c r="AA278" s="60"/>
      <c r="AB278" s="61"/>
    </row>
    <row r="279" spans="2:28" ht="11.25">
      <c r="B279" s="52"/>
      <c r="G279" s="49">
        <v>43</v>
      </c>
      <c r="H279" s="49">
        <v>1</v>
      </c>
      <c r="I279" s="49" t="str">
        <f>N279</f>
        <v>CustomField14</v>
      </c>
      <c r="J279" s="49" t="s">
        <v>443</v>
      </c>
      <c r="K279" s="71" t="s">
        <v>1</v>
      </c>
      <c r="L279" s="70"/>
      <c r="M279" s="49" t="s">
        <v>200</v>
      </c>
      <c r="N279" s="49" t="s">
        <v>461</v>
      </c>
      <c r="O279" s="49" t="s">
        <v>392</v>
      </c>
      <c r="P279" s="49"/>
      <c r="Q279" s="49" t="s">
        <v>393</v>
      </c>
      <c r="R279" s="49">
        <v>4</v>
      </c>
      <c r="S279" s="49">
        <v>254</v>
      </c>
      <c r="T279" s="49"/>
      <c r="U279" s="49"/>
      <c r="V279" s="49"/>
      <c r="W279" s="49"/>
      <c r="X279" s="49"/>
      <c r="Y279" s="49"/>
      <c r="Z279" s="49"/>
      <c r="AA279" s="49" t="str">
        <f>CONCATENATE(G279,",",H279,",'",M279,"','",N279,"','",O279,"',",Q279,",",R279,",",S279,",'",T279,"','",U279,"','",V279,"',",W279,",",X279,",'",Y279,"','",Z279,"')")</f>
        <v>43,1,'Factura','CustomField14','C',Null,4,254,'','','',,,'','')</v>
      </c>
      <c r="AB279" s="49"/>
    </row>
    <row r="280" ht="11.25">
      <c r="B280" s="52"/>
    </row>
    <row r="281" ht="11.25">
      <c r="B281" s="52"/>
    </row>
    <row r="282" spans="2:9" ht="11.25">
      <c r="B282" s="52"/>
      <c r="I282" s="73"/>
    </row>
    <row r="283" spans="2:28" ht="11.25">
      <c r="B283" s="52"/>
      <c r="H283" s="60" t="s">
        <v>372</v>
      </c>
      <c r="I283" s="60" t="s">
        <v>472</v>
      </c>
      <c r="J283" s="60" t="s">
        <v>444</v>
      </c>
      <c r="K283" s="60"/>
      <c r="L283" s="70"/>
      <c r="M283" s="61"/>
      <c r="N283" s="60"/>
      <c r="O283" s="60"/>
      <c r="P283" s="60"/>
      <c r="Q283" s="60"/>
      <c r="R283" s="60"/>
      <c r="S283" s="60"/>
      <c r="T283" s="60"/>
      <c r="U283" s="60"/>
      <c r="V283" s="60"/>
      <c r="W283" s="60"/>
      <c r="X283" s="60"/>
      <c r="Y283" s="60"/>
      <c r="Z283" s="60"/>
      <c r="AA283" s="60"/>
      <c r="AB283" s="61"/>
    </row>
    <row r="284" spans="2:28" ht="11.25">
      <c r="B284" s="52"/>
      <c r="G284" s="49">
        <v>44</v>
      </c>
      <c r="H284" s="49">
        <v>1</v>
      </c>
      <c r="I284" s="49" t="str">
        <f>N284</f>
        <v>CustomField16</v>
      </c>
      <c r="J284" s="49" t="s">
        <v>443</v>
      </c>
      <c r="K284" s="71" t="s">
        <v>1</v>
      </c>
      <c r="L284" s="70"/>
      <c r="M284" s="49" t="s">
        <v>200</v>
      </c>
      <c r="N284" s="49" t="s">
        <v>462</v>
      </c>
      <c r="O284" s="49" t="s">
        <v>392</v>
      </c>
      <c r="P284" s="49"/>
      <c r="Q284" s="49" t="s">
        <v>393</v>
      </c>
      <c r="R284" s="49">
        <v>4</v>
      </c>
      <c r="S284" s="49">
        <v>254</v>
      </c>
      <c r="T284" s="49"/>
      <c r="U284" s="49"/>
      <c r="V284" s="49"/>
      <c r="W284" s="49"/>
      <c r="X284" s="49"/>
      <c r="Y284" s="49"/>
      <c r="Z284" s="49"/>
      <c r="AA284" s="49" t="str">
        <f>CONCATENATE(G284,",",H284,",'",M284,"','",N284,"','",O284,"',",Q284,",",R284,",",S284,",'",T284,"','",U284,"','",V284,"',",W284,",",X284,",'",Y284,"','",Z284,"')")</f>
        <v>44,1,'Factura','CustomField16','C',Null,4,254,'','','',,,'','')</v>
      </c>
      <c r="AB284" s="49"/>
    </row>
    <row r="285" ht="11.25">
      <c r="B285" s="52"/>
    </row>
    <row r="286" ht="11.25">
      <c r="B286" s="52"/>
    </row>
    <row r="287" spans="2:9" ht="11.25">
      <c r="B287" s="52"/>
      <c r="I287" s="73"/>
    </row>
    <row r="288" spans="2:28" ht="11.25">
      <c r="B288" s="52"/>
      <c r="H288" s="60" t="s">
        <v>373</v>
      </c>
      <c r="I288" s="60" t="s">
        <v>472</v>
      </c>
      <c r="J288" s="60" t="s">
        <v>444</v>
      </c>
      <c r="K288" s="60"/>
      <c r="L288" s="70"/>
      <c r="M288" s="61"/>
      <c r="N288" s="60"/>
      <c r="O288" s="60"/>
      <c r="P288" s="60"/>
      <c r="Q288" s="60"/>
      <c r="R288" s="60"/>
      <c r="S288" s="60"/>
      <c r="T288" s="60"/>
      <c r="U288" s="60"/>
      <c r="V288" s="60"/>
      <c r="W288" s="60"/>
      <c r="X288" s="60"/>
      <c r="Y288" s="60"/>
      <c r="Z288" s="60"/>
      <c r="AA288" s="60"/>
      <c r="AB288" s="61"/>
    </row>
    <row r="289" spans="2:28" ht="11.25">
      <c r="B289" s="52"/>
      <c r="G289" s="49">
        <v>45</v>
      </c>
      <c r="H289" s="49">
        <v>1</v>
      </c>
      <c r="I289" s="49" t="str">
        <f>N289</f>
        <v>CustomField17</v>
      </c>
      <c r="J289" s="49" t="s">
        <v>443</v>
      </c>
      <c r="K289" s="71" t="s">
        <v>1</v>
      </c>
      <c r="L289" s="70"/>
      <c r="M289" s="49" t="s">
        <v>200</v>
      </c>
      <c r="N289" s="49" t="s">
        <v>463</v>
      </c>
      <c r="O289" s="49" t="s">
        <v>392</v>
      </c>
      <c r="P289" s="49"/>
      <c r="Q289" s="49" t="s">
        <v>393</v>
      </c>
      <c r="R289" s="49">
        <v>4</v>
      </c>
      <c r="S289" s="49">
        <v>254</v>
      </c>
      <c r="T289" s="49"/>
      <c r="U289" s="49"/>
      <c r="V289" s="49"/>
      <c r="W289" s="49"/>
      <c r="X289" s="49"/>
      <c r="Y289" s="49"/>
      <c r="Z289" s="49"/>
      <c r="AA289" s="49" t="str">
        <f>CONCATENATE(G289,",",H289,",'",M289,"','",N289,"','",O289,"',",Q289,",",R289,",",S289,",'",T289,"','",U289,"','",V289,"',",W289,",",X289,",'",Y289,"','",Z289,"')")</f>
        <v>45,1,'Factura','CustomField17','C',Null,4,254,'','','',,,'','')</v>
      </c>
      <c r="AB289" s="49"/>
    </row>
    <row r="290" ht="11.25">
      <c r="B290" s="52"/>
    </row>
    <row r="291" ht="11.25">
      <c r="B291" s="52"/>
    </row>
    <row r="292" spans="2:9" ht="11.25">
      <c r="B292" s="52"/>
      <c r="I292" s="73"/>
    </row>
    <row r="293" spans="2:28" ht="11.25">
      <c r="B293" s="52"/>
      <c r="H293" s="60" t="s">
        <v>374</v>
      </c>
      <c r="I293" s="60" t="s">
        <v>472</v>
      </c>
      <c r="J293" s="60" t="s">
        <v>444</v>
      </c>
      <c r="K293" s="60"/>
      <c r="L293" s="70"/>
      <c r="M293" s="61"/>
      <c r="N293" s="60"/>
      <c r="O293" s="60"/>
      <c r="P293" s="60"/>
      <c r="Q293" s="60"/>
      <c r="R293" s="60"/>
      <c r="S293" s="60"/>
      <c r="T293" s="60"/>
      <c r="U293" s="60"/>
      <c r="V293" s="60"/>
      <c r="W293" s="60"/>
      <c r="X293" s="60"/>
      <c r="Y293" s="60"/>
      <c r="Z293" s="60"/>
      <c r="AA293" s="60"/>
      <c r="AB293" s="61"/>
    </row>
    <row r="294" spans="2:28" ht="11.25">
      <c r="B294" s="52"/>
      <c r="G294" s="49">
        <v>46</v>
      </c>
      <c r="H294" s="49">
        <v>1</v>
      </c>
      <c r="I294" s="49" t="str">
        <f>N294</f>
        <v>CustomField18</v>
      </c>
      <c r="J294" s="49" t="s">
        <v>443</v>
      </c>
      <c r="K294" s="71" t="s">
        <v>1</v>
      </c>
      <c r="L294" s="70"/>
      <c r="M294" s="49" t="s">
        <v>200</v>
      </c>
      <c r="N294" s="49" t="s">
        <v>464</v>
      </c>
      <c r="O294" s="49" t="s">
        <v>392</v>
      </c>
      <c r="P294" s="49"/>
      <c r="Q294" s="49" t="s">
        <v>393</v>
      </c>
      <c r="R294" s="49">
        <v>4</v>
      </c>
      <c r="S294" s="49">
        <v>254</v>
      </c>
      <c r="T294" s="49"/>
      <c r="U294" s="49"/>
      <c r="V294" s="49"/>
      <c r="W294" s="49"/>
      <c r="X294" s="49"/>
      <c r="Y294" s="49"/>
      <c r="Z294" s="49"/>
      <c r="AA294" s="49" t="str">
        <f>CONCATENATE(G294,",",H294,",'",M294,"','",N294,"','",O294,"',",Q294,",",R294,",",S294,",'",T294,"','",U294,"','",V294,"',",W294,",",X294,",'",Y294,"','",Z294,"')")</f>
        <v>46,1,'Factura','CustomField18','C',Null,4,254,'','','',,,'','')</v>
      </c>
      <c r="AB294" s="49"/>
    </row>
    <row r="295" ht="11.25">
      <c r="B295" s="52"/>
    </row>
    <row r="296" ht="11.25">
      <c r="B296" s="52"/>
    </row>
    <row r="297" spans="2:9" ht="11.25">
      <c r="B297" s="52"/>
      <c r="I297" s="73"/>
    </row>
    <row r="298" spans="2:28" ht="11.25">
      <c r="B298" s="52"/>
      <c r="H298" s="60" t="s">
        <v>375</v>
      </c>
      <c r="I298" s="60" t="s">
        <v>472</v>
      </c>
      <c r="J298" s="60" t="s">
        <v>444</v>
      </c>
      <c r="K298" s="60"/>
      <c r="L298" s="70"/>
      <c r="M298" s="61"/>
      <c r="N298" s="60"/>
      <c r="O298" s="60"/>
      <c r="P298" s="60"/>
      <c r="Q298" s="60"/>
      <c r="R298" s="60"/>
      <c r="S298" s="60"/>
      <c r="T298" s="60"/>
      <c r="U298" s="60"/>
      <c r="V298" s="60"/>
      <c r="W298" s="60"/>
      <c r="X298" s="60"/>
      <c r="Y298" s="60"/>
      <c r="Z298" s="60"/>
      <c r="AA298" s="60"/>
      <c r="AB298" s="61"/>
    </row>
    <row r="299" spans="7:28" s="98" customFormat="1" ht="10.5">
      <c r="G299" s="99">
        <v>47</v>
      </c>
      <c r="H299" s="99">
        <v>1</v>
      </c>
      <c r="I299" s="99" t="s">
        <v>217</v>
      </c>
      <c r="J299" s="99" t="s">
        <v>217</v>
      </c>
      <c r="K299" s="100" t="s">
        <v>1</v>
      </c>
      <c r="L299" s="101"/>
      <c r="M299" s="99" t="s">
        <v>200</v>
      </c>
      <c r="N299" s="99" t="s">
        <v>465</v>
      </c>
      <c r="O299" s="99" t="s">
        <v>392</v>
      </c>
      <c r="P299" s="99"/>
      <c r="Q299" s="99" t="s">
        <v>393</v>
      </c>
      <c r="R299" s="99">
        <v>4</v>
      </c>
      <c r="S299" s="99">
        <v>254</v>
      </c>
      <c r="T299" s="99"/>
      <c r="U299" s="99"/>
      <c r="V299" s="99"/>
      <c r="W299" s="99"/>
      <c r="X299" s="99"/>
      <c r="Y299" s="99"/>
      <c r="Z299" s="99"/>
      <c r="AA299" s="99" t="str">
        <f>CONCATENATE(G299,",",H299,",'",M299,"','",N299,"','",O299,"',",Q299,",",R299,",",S299,",'",T299,"','",U299,"','",V299,"',",W299,",",X299,",'",Y299,"','",Z299,"')")</f>
        <v>47,1,'Factura','CustomField19','C',Null,4,254,'','','',,,'','')</v>
      </c>
      <c r="AB299" s="99"/>
    </row>
    <row r="300" ht="11.25">
      <c r="B300" s="52"/>
    </row>
    <row r="301" ht="11.25">
      <c r="B301" s="52"/>
    </row>
    <row r="302" spans="2:9" ht="11.25">
      <c r="B302" s="52"/>
      <c r="I302" s="73"/>
    </row>
    <row r="303" spans="2:28" ht="11.25">
      <c r="B303" s="52"/>
      <c r="H303" s="60" t="s">
        <v>376</v>
      </c>
      <c r="I303" s="60" t="s">
        <v>472</v>
      </c>
      <c r="J303" s="60" t="s">
        <v>444</v>
      </c>
      <c r="K303" s="60"/>
      <c r="L303" s="70"/>
      <c r="M303" s="61"/>
      <c r="N303" s="60"/>
      <c r="O303" s="60"/>
      <c r="P303" s="60"/>
      <c r="Q303" s="60"/>
      <c r="R303" s="60"/>
      <c r="S303" s="60"/>
      <c r="T303" s="60"/>
      <c r="U303" s="60"/>
      <c r="V303" s="60"/>
      <c r="W303" s="60"/>
      <c r="X303" s="60"/>
      <c r="Y303" s="60"/>
      <c r="Z303" s="60"/>
      <c r="AA303" s="60"/>
      <c r="AB303" s="61"/>
    </row>
    <row r="304" spans="2:28" ht="11.25">
      <c r="B304" s="52"/>
      <c r="G304" s="49">
        <v>48</v>
      </c>
      <c r="H304" s="49">
        <v>1</v>
      </c>
      <c r="I304" s="49" t="str">
        <f>N304</f>
        <v>CustomField20</v>
      </c>
      <c r="J304" s="49" t="s">
        <v>443</v>
      </c>
      <c r="K304" s="71" t="s">
        <v>1</v>
      </c>
      <c r="L304" s="70"/>
      <c r="M304" s="49" t="s">
        <v>200</v>
      </c>
      <c r="N304" s="49" t="s">
        <v>466</v>
      </c>
      <c r="O304" s="49" t="s">
        <v>392</v>
      </c>
      <c r="P304" s="49"/>
      <c r="Q304" s="49" t="s">
        <v>393</v>
      </c>
      <c r="R304" s="49">
        <v>4</v>
      </c>
      <c r="S304" s="49">
        <v>254</v>
      </c>
      <c r="T304" s="49"/>
      <c r="U304" s="49"/>
      <c r="V304" s="49"/>
      <c r="W304" s="49"/>
      <c r="X304" s="49"/>
      <c r="Y304" s="49"/>
      <c r="Z304" s="49"/>
      <c r="AA304" s="49" t="str">
        <f>CONCATENATE(G304,",",H304,",'",M304,"','",N304,"','",O304,"',",Q304,",",R304,",",S304,",'",T304,"','",U304,"','",V304,"',",W304,",",X304,",'",Y304,"','",Z304,"')")</f>
        <v>48,1,'Factura','CustomField20','C',Null,4,254,'','','',,,'','')</v>
      </c>
      <c r="AB304" s="49"/>
    </row>
    <row r="305" ht="11.25">
      <c r="B305" s="52"/>
    </row>
    <row r="306" ht="11.25">
      <c r="B306" s="52"/>
    </row>
    <row r="307" spans="2:9" ht="11.25">
      <c r="B307" s="52"/>
      <c r="I307" s="73"/>
    </row>
    <row r="308" spans="2:28" ht="11.25">
      <c r="B308" s="52"/>
      <c r="H308" s="60" t="s">
        <v>377</v>
      </c>
      <c r="I308" s="60" t="s">
        <v>472</v>
      </c>
      <c r="J308" s="60" t="s">
        <v>444</v>
      </c>
      <c r="K308" s="60"/>
      <c r="L308" s="70"/>
      <c r="M308" s="61"/>
      <c r="N308" s="60"/>
      <c r="O308" s="60"/>
      <c r="P308" s="60"/>
      <c r="Q308" s="60"/>
      <c r="R308" s="60"/>
      <c r="S308" s="60"/>
      <c r="T308" s="60"/>
      <c r="U308" s="60"/>
      <c r="V308" s="60"/>
      <c r="W308" s="60"/>
      <c r="X308" s="60"/>
      <c r="Y308" s="60"/>
      <c r="Z308" s="60"/>
      <c r="AA308" s="60"/>
      <c r="AB308" s="61"/>
    </row>
    <row r="309" spans="2:28" ht="11.25">
      <c r="B309" s="52"/>
      <c r="G309" s="49">
        <v>49</v>
      </c>
      <c r="H309" s="49">
        <v>1</v>
      </c>
      <c r="I309" s="49" t="str">
        <f>N309</f>
        <v>CustomField21</v>
      </c>
      <c r="J309" s="49" t="s">
        <v>443</v>
      </c>
      <c r="K309" s="71" t="s">
        <v>1</v>
      </c>
      <c r="L309" s="70"/>
      <c r="M309" s="49" t="s">
        <v>200</v>
      </c>
      <c r="N309" s="49" t="s">
        <v>467</v>
      </c>
      <c r="O309" s="49" t="s">
        <v>392</v>
      </c>
      <c r="P309" s="49"/>
      <c r="Q309" s="49" t="s">
        <v>393</v>
      </c>
      <c r="R309" s="49">
        <v>4</v>
      </c>
      <c r="S309" s="49">
        <v>254</v>
      </c>
      <c r="T309" s="49"/>
      <c r="U309" s="49"/>
      <c r="V309" s="49"/>
      <c r="W309" s="49"/>
      <c r="X309" s="49"/>
      <c r="Y309" s="49"/>
      <c r="Z309" s="49"/>
      <c r="AA309" s="49" t="str">
        <f>CONCATENATE(G309,",",H309,",'",M309,"','",N309,"','",O309,"',",Q309,",",R309,",",S309,",'",T309,"','",U309,"','",V309,"',",W309,",",X309,",'",Y309,"','",Z309,"')")</f>
        <v>49,1,'Factura','CustomField21','C',Null,4,254,'','','',,,'','')</v>
      </c>
      <c r="AB309" s="49"/>
    </row>
    <row r="310" ht="11.25">
      <c r="B310" s="52"/>
    </row>
    <row r="311" ht="11.25">
      <c r="B311" s="52"/>
    </row>
    <row r="312" spans="2:9" ht="11.25">
      <c r="B312" s="52"/>
      <c r="I312" s="73"/>
    </row>
    <row r="313" spans="2:28" ht="11.25">
      <c r="B313" s="52"/>
      <c r="H313" s="60" t="s">
        <v>378</v>
      </c>
      <c r="I313" s="60" t="s">
        <v>472</v>
      </c>
      <c r="J313" s="60" t="s">
        <v>444</v>
      </c>
      <c r="K313" s="60"/>
      <c r="L313" s="70"/>
      <c r="M313" s="61"/>
      <c r="N313" s="60"/>
      <c r="O313" s="60"/>
      <c r="P313" s="60"/>
      <c r="Q313" s="60"/>
      <c r="R313" s="60"/>
      <c r="S313" s="60"/>
      <c r="T313" s="60"/>
      <c r="U313" s="60"/>
      <c r="V313" s="60"/>
      <c r="W313" s="60"/>
      <c r="X313" s="60"/>
      <c r="Y313" s="60"/>
      <c r="Z313" s="60"/>
      <c r="AA313" s="60"/>
      <c r="AB313" s="61"/>
    </row>
    <row r="314" spans="2:28" ht="11.25">
      <c r="B314" s="52"/>
      <c r="G314" s="49">
        <v>50</v>
      </c>
      <c r="H314" s="49">
        <v>1</v>
      </c>
      <c r="I314" s="49" t="str">
        <f>N314</f>
        <v>CustomField22</v>
      </c>
      <c r="J314" s="49" t="s">
        <v>443</v>
      </c>
      <c r="K314" s="71" t="s">
        <v>1</v>
      </c>
      <c r="L314" s="70"/>
      <c r="M314" s="49" t="s">
        <v>200</v>
      </c>
      <c r="N314" s="49" t="s">
        <v>468</v>
      </c>
      <c r="O314" s="49" t="s">
        <v>392</v>
      </c>
      <c r="P314" s="49"/>
      <c r="Q314" s="49" t="s">
        <v>393</v>
      </c>
      <c r="R314" s="49">
        <v>4</v>
      </c>
      <c r="S314" s="49">
        <v>254</v>
      </c>
      <c r="T314" s="49"/>
      <c r="U314" s="49"/>
      <c r="V314" s="49"/>
      <c r="W314" s="49"/>
      <c r="X314" s="49"/>
      <c r="Y314" s="49"/>
      <c r="Z314" s="49"/>
      <c r="AA314" s="49" t="str">
        <f>CONCATENATE(G314,",",H314,",'",M314,"','",N314,"','",O314,"',",Q314,",",R314,",",S314,",'",T314,"','",U314,"','",V314,"',",W314,",",X314,",'",Y314,"','",Z314,"')")</f>
        <v>50,1,'Factura','CustomField22','C',Null,4,254,'','','',,,'','')</v>
      </c>
      <c r="AB314" s="49"/>
    </row>
    <row r="315" ht="11.25">
      <c r="B315" s="52"/>
    </row>
    <row r="316" ht="11.25">
      <c r="B316" s="52"/>
    </row>
    <row r="317" spans="2:9" ht="11.25">
      <c r="B317" s="52"/>
      <c r="I317" s="73"/>
    </row>
    <row r="318" spans="2:28" ht="11.25">
      <c r="B318" s="52"/>
      <c r="H318" s="60" t="s">
        <v>379</v>
      </c>
      <c r="I318" s="60" t="s">
        <v>472</v>
      </c>
      <c r="J318" s="60" t="s">
        <v>444</v>
      </c>
      <c r="K318" s="60"/>
      <c r="L318" s="70"/>
      <c r="M318" s="61"/>
      <c r="N318" s="60"/>
      <c r="O318" s="60"/>
      <c r="P318" s="60"/>
      <c r="Q318" s="60"/>
      <c r="R318" s="60"/>
      <c r="S318" s="60"/>
      <c r="T318" s="60"/>
      <c r="U318" s="60"/>
      <c r="V318" s="60"/>
      <c r="W318" s="60"/>
      <c r="X318" s="60"/>
      <c r="Y318" s="60"/>
      <c r="Z318" s="60"/>
      <c r="AA318" s="60"/>
      <c r="AB318" s="61"/>
    </row>
    <row r="319" spans="2:28" ht="11.25">
      <c r="B319" s="52"/>
      <c r="G319" s="49">
        <v>51</v>
      </c>
      <c r="H319" s="49">
        <v>1</v>
      </c>
      <c r="I319" s="49" t="str">
        <f>N319</f>
        <v>CustomField23</v>
      </c>
      <c r="J319" s="49" t="s">
        <v>443</v>
      </c>
      <c r="K319" s="71" t="s">
        <v>1</v>
      </c>
      <c r="L319" s="70"/>
      <c r="M319" s="49" t="s">
        <v>200</v>
      </c>
      <c r="N319" s="49" t="s">
        <v>469</v>
      </c>
      <c r="O319" s="49" t="s">
        <v>392</v>
      </c>
      <c r="P319" s="49"/>
      <c r="Q319" s="49" t="s">
        <v>393</v>
      </c>
      <c r="R319" s="49">
        <v>4</v>
      </c>
      <c r="S319" s="49">
        <v>254</v>
      </c>
      <c r="T319" s="49"/>
      <c r="U319" s="49"/>
      <c r="V319" s="49"/>
      <c r="W319" s="49"/>
      <c r="X319" s="49"/>
      <c r="Y319" s="49"/>
      <c r="Z319" s="49"/>
      <c r="AA319" s="49" t="str">
        <f>CONCATENATE(G319,",",H319,",'",M319,"','",N319,"','",O319,"',",Q319,",",R319,",",S319,",'",T319,"','",U319,"','",V319,"',",W319,",",X319,",'",Y319,"','",Z319,"')")</f>
        <v>51,1,'Factura','CustomField23','C',Null,4,254,'','','',,,'','')</v>
      </c>
      <c r="AB319" s="49"/>
    </row>
    <row r="320" ht="11.25">
      <c r="B320" s="52"/>
    </row>
    <row r="321" ht="11.25">
      <c r="B321" s="52"/>
    </row>
    <row r="322" spans="2:9" ht="11.25">
      <c r="B322" s="52"/>
      <c r="I322" s="73"/>
    </row>
    <row r="323" spans="2:28" ht="11.25">
      <c r="B323" s="52"/>
      <c r="H323" s="60" t="s">
        <v>380</v>
      </c>
      <c r="I323" s="60" t="s">
        <v>472</v>
      </c>
      <c r="J323" s="60" t="s">
        <v>444</v>
      </c>
      <c r="K323" s="60"/>
      <c r="L323" s="70"/>
      <c r="M323" s="61"/>
      <c r="N323" s="60"/>
      <c r="O323" s="60"/>
      <c r="P323" s="60"/>
      <c r="Q323" s="60"/>
      <c r="R323" s="60"/>
      <c r="S323" s="60"/>
      <c r="T323" s="60"/>
      <c r="U323" s="60"/>
      <c r="V323" s="60"/>
      <c r="W323" s="60"/>
      <c r="X323" s="60"/>
      <c r="Y323" s="60"/>
      <c r="Z323" s="60"/>
      <c r="AA323" s="60"/>
      <c r="AB323" s="61"/>
    </row>
    <row r="324" spans="2:28" ht="11.25">
      <c r="B324" s="52"/>
      <c r="G324" s="49">
        <v>52</v>
      </c>
      <c r="H324" s="49">
        <v>1</v>
      </c>
      <c r="I324" s="49" t="str">
        <f>N324</f>
        <v>CustomField24</v>
      </c>
      <c r="J324" s="49" t="s">
        <v>443</v>
      </c>
      <c r="K324" s="71" t="s">
        <v>1</v>
      </c>
      <c r="L324" s="70"/>
      <c r="M324" s="49" t="s">
        <v>200</v>
      </c>
      <c r="N324" s="49" t="s">
        <v>470</v>
      </c>
      <c r="O324" s="49" t="s">
        <v>392</v>
      </c>
      <c r="P324" s="49"/>
      <c r="Q324" s="49" t="s">
        <v>393</v>
      </c>
      <c r="R324" s="49">
        <v>4</v>
      </c>
      <c r="S324" s="49">
        <v>254</v>
      </c>
      <c r="T324" s="49"/>
      <c r="U324" s="49"/>
      <c r="V324" s="49"/>
      <c r="W324" s="49"/>
      <c r="X324" s="49"/>
      <c r="Y324" s="49"/>
      <c r="Z324" s="49"/>
      <c r="AA324" s="49" t="str">
        <f>CONCATENATE(G324,",",H324,",'",M324,"','",N324,"','",O324,"',",Q324,",",R324,",",S324,",'",T324,"','",U324,"','",V324,"',",W324,",",X324,",'",Y324,"','",Z324,"')")</f>
        <v>52,1,'Factura','CustomField24','C',Null,4,254,'','','',,,'','')</v>
      </c>
      <c r="AB324" s="49"/>
    </row>
    <row r="325" ht="11.25">
      <c r="B325" s="52"/>
    </row>
    <row r="326" ht="11.25">
      <c r="B326" s="52"/>
    </row>
    <row r="327" spans="2:9" ht="11.25">
      <c r="B327" s="52"/>
      <c r="I327" s="74"/>
    </row>
    <row r="328" spans="2:28" ht="11.25">
      <c r="B328" s="52"/>
      <c r="H328" s="60" t="s">
        <v>381</v>
      </c>
      <c r="I328" s="60" t="s">
        <v>472</v>
      </c>
      <c r="J328" s="60" t="s">
        <v>444</v>
      </c>
      <c r="K328" s="60"/>
      <c r="L328" s="70"/>
      <c r="M328" s="61"/>
      <c r="N328" s="60"/>
      <c r="O328" s="60"/>
      <c r="P328" s="60"/>
      <c r="Q328" s="60"/>
      <c r="R328" s="60"/>
      <c r="S328" s="60"/>
      <c r="T328" s="60"/>
      <c r="U328" s="60"/>
      <c r="V328" s="60"/>
      <c r="W328" s="60"/>
      <c r="X328" s="60"/>
      <c r="Y328" s="60"/>
      <c r="Z328" s="60"/>
      <c r="AA328" s="60"/>
      <c r="AB328" s="61"/>
    </row>
    <row r="329" spans="2:28" ht="11.25">
      <c r="B329" s="52"/>
      <c r="G329" s="49">
        <v>53</v>
      </c>
      <c r="H329" s="49">
        <v>1</v>
      </c>
      <c r="I329" s="49" t="s">
        <v>502</v>
      </c>
      <c r="J329" s="49" t="s">
        <v>501</v>
      </c>
      <c r="K329" s="71" t="s">
        <v>1</v>
      </c>
      <c r="L329" s="70"/>
      <c r="M329" s="49" t="s">
        <v>200</v>
      </c>
      <c r="N329" s="49" t="s">
        <v>471</v>
      </c>
      <c r="O329" s="49" t="s">
        <v>392</v>
      </c>
      <c r="P329" s="49"/>
      <c r="Q329" s="49" t="s">
        <v>393</v>
      </c>
      <c r="R329" s="49">
        <v>4</v>
      </c>
      <c r="S329" s="49">
        <v>254</v>
      </c>
      <c r="T329" s="49"/>
      <c r="U329" s="49"/>
      <c r="V329" s="49"/>
      <c r="W329" s="49"/>
      <c r="X329" s="49"/>
      <c r="Y329" s="49"/>
      <c r="Z329" s="49"/>
      <c r="AA329" s="49" t="str">
        <f>CONCATENATE(G329,",",H329,",'",M329,"','",N329,"','",O329,"',",Q329,",",R329,",",S329,",'",T329,"','",U329,"','",V329,"',",W329,",",X329,",'",Y329,"','",Z329,"')")</f>
        <v>53,1,'Factura','CustomField25','C',Null,4,254,'','','',,,'','')</v>
      </c>
      <c r="AB329" s="49"/>
    </row>
    <row r="330" ht="11.25">
      <c r="B330" s="52"/>
    </row>
    <row r="331" spans="2:11" ht="11.25">
      <c r="B331" s="52"/>
      <c r="H331" s="60" t="s">
        <v>527</v>
      </c>
      <c r="I331" s="60" t="s">
        <v>529</v>
      </c>
      <c r="J331" s="60"/>
      <c r="K331" s="60"/>
    </row>
    <row r="332" spans="2:11" ht="15">
      <c r="B332" s="52"/>
      <c r="H332" s="102">
        <v>1</v>
      </c>
      <c r="I332" s="103" t="s">
        <v>14</v>
      </c>
      <c r="J332" s="102"/>
      <c r="K332" s="102"/>
    </row>
    <row r="333" spans="2:11" ht="15">
      <c r="B333" s="52"/>
      <c r="H333" s="102">
        <v>2</v>
      </c>
      <c r="I333" s="103" t="s">
        <v>530</v>
      </c>
      <c r="J333" s="102"/>
      <c r="K333" s="102"/>
    </row>
    <row r="334" spans="2:11" ht="14.25" customHeight="1">
      <c r="B334" s="52"/>
      <c r="H334" s="102">
        <v>3</v>
      </c>
      <c r="I334" s="103" t="s">
        <v>531</v>
      </c>
      <c r="J334" s="102"/>
      <c r="K334" s="102"/>
    </row>
    <row r="335" spans="2:11" ht="15">
      <c r="B335" s="52"/>
      <c r="H335" s="102">
        <v>4</v>
      </c>
      <c r="I335" s="103" t="s">
        <v>18</v>
      </c>
      <c r="J335" s="102"/>
      <c r="K335" s="102"/>
    </row>
    <row r="336" spans="2:11" ht="15">
      <c r="B336" s="52"/>
      <c r="H336" s="102">
        <v>5</v>
      </c>
      <c r="I336" s="103" t="s">
        <v>532</v>
      </c>
      <c r="J336" s="102"/>
      <c r="K336" s="102"/>
    </row>
    <row r="337" spans="2:11" ht="15">
      <c r="B337" s="52"/>
      <c r="H337" s="102">
        <v>6</v>
      </c>
      <c r="I337" s="103" t="s">
        <v>533</v>
      </c>
      <c r="J337" s="102"/>
      <c r="K337" s="102"/>
    </row>
    <row r="338" spans="2:11" ht="15">
      <c r="B338" s="52"/>
      <c r="H338" s="102">
        <v>7</v>
      </c>
      <c r="I338" s="103" t="s">
        <v>534</v>
      </c>
      <c r="J338" s="102"/>
      <c r="K338" s="102"/>
    </row>
    <row r="339" spans="2:11" ht="15">
      <c r="B339" s="52"/>
      <c r="H339" s="102">
        <v>8</v>
      </c>
      <c r="I339" s="103" t="s">
        <v>21</v>
      </c>
      <c r="J339" s="102"/>
      <c r="K339" s="102"/>
    </row>
    <row r="340" spans="2:11" ht="15">
      <c r="B340" s="52"/>
      <c r="H340" s="102">
        <v>9</v>
      </c>
      <c r="I340" s="103" t="s">
        <v>19</v>
      </c>
      <c r="J340" s="102"/>
      <c r="K340" s="102"/>
    </row>
    <row r="341" spans="2:11" ht="15">
      <c r="B341" s="52"/>
      <c r="H341" s="102">
        <v>10</v>
      </c>
      <c r="I341" s="103" t="s">
        <v>22</v>
      </c>
      <c r="J341" s="102"/>
      <c r="K341" s="102"/>
    </row>
    <row r="342" spans="2:11" ht="15">
      <c r="B342" s="52"/>
      <c r="H342" s="102">
        <v>11</v>
      </c>
      <c r="I342" s="103" t="s">
        <v>23</v>
      </c>
      <c r="J342" s="102"/>
      <c r="K342" s="102"/>
    </row>
    <row r="343" ht="11.25">
      <c r="B343" s="52"/>
    </row>
    <row r="344" ht="11.25">
      <c r="B344" s="52"/>
    </row>
    <row r="345" spans="2:11" ht="11.25">
      <c r="B345" s="52"/>
      <c r="H345" s="60" t="s">
        <v>63</v>
      </c>
      <c r="I345" s="60" t="s">
        <v>528</v>
      </c>
      <c r="J345" s="60"/>
      <c r="K345" s="60"/>
    </row>
    <row r="346" spans="2:11" ht="15">
      <c r="B346" s="52"/>
      <c r="H346" s="102">
        <v>1</v>
      </c>
      <c r="I346" s="103" t="s">
        <v>14</v>
      </c>
      <c r="J346" s="102"/>
      <c r="K346" s="102"/>
    </row>
    <row r="347" spans="2:11" ht="15">
      <c r="B347" s="52"/>
      <c r="H347" s="102">
        <v>2</v>
      </c>
      <c r="I347" s="103" t="s">
        <v>530</v>
      </c>
      <c r="J347" s="102"/>
      <c r="K347" s="102"/>
    </row>
    <row r="348" spans="2:11" ht="15">
      <c r="B348" s="52"/>
      <c r="H348" s="102">
        <v>3</v>
      </c>
      <c r="I348" s="103" t="s">
        <v>531</v>
      </c>
      <c r="J348" s="102"/>
      <c r="K348" s="102"/>
    </row>
    <row r="349" spans="2:11" ht="15">
      <c r="B349" s="52"/>
      <c r="H349" s="102">
        <v>4</v>
      </c>
      <c r="I349" s="103" t="s">
        <v>18</v>
      </c>
      <c r="J349" s="102"/>
      <c r="K349" s="102"/>
    </row>
    <row r="350" spans="2:11" ht="15">
      <c r="B350" s="52"/>
      <c r="H350" s="102">
        <v>5</v>
      </c>
      <c r="I350" s="103" t="s">
        <v>532</v>
      </c>
      <c r="J350" s="102"/>
      <c r="K350" s="102"/>
    </row>
    <row r="351" spans="2:11" ht="15">
      <c r="B351" s="52"/>
      <c r="H351" s="102">
        <v>6</v>
      </c>
      <c r="I351" s="103" t="s">
        <v>533</v>
      </c>
      <c r="J351" s="102"/>
      <c r="K351" s="102"/>
    </row>
    <row r="352" spans="2:11" ht="15">
      <c r="B352" s="52"/>
      <c r="H352" s="102">
        <v>7</v>
      </c>
      <c r="I352" s="103" t="s">
        <v>534</v>
      </c>
      <c r="J352" s="102"/>
      <c r="K352" s="102"/>
    </row>
    <row r="353" spans="2:11" ht="15">
      <c r="B353" s="52"/>
      <c r="H353" s="102">
        <v>8</v>
      </c>
      <c r="I353" s="103" t="s">
        <v>21</v>
      </c>
      <c r="J353" s="102"/>
      <c r="K353" s="102"/>
    </row>
    <row r="354" spans="2:11" ht="15">
      <c r="B354" s="52"/>
      <c r="H354" s="102">
        <v>9</v>
      </c>
      <c r="I354" s="103" t="s">
        <v>19</v>
      </c>
      <c r="J354" s="102"/>
      <c r="K354" s="102"/>
    </row>
    <row r="355" spans="2:11" ht="15">
      <c r="B355" s="52"/>
      <c r="H355" s="102">
        <v>10</v>
      </c>
      <c r="I355" s="103" t="s">
        <v>22</v>
      </c>
      <c r="J355" s="102"/>
      <c r="K355" s="102"/>
    </row>
    <row r="356" spans="2:11" ht="15">
      <c r="B356" s="52"/>
      <c r="H356" s="102">
        <v>11</v>
      </c>
      <c r="I356" s="103" t="s">
        <v>23</v>
      </c>
      <c r="J356" s="102"/>
      <c r="K356" s="102"/>
    </row>
    <row r="357" spans="2:11" ht="11.25">
      <c r="B357" s="52"/>
      <c r="C357" s="52"/>
      <c r="H357" s="102"/>
      <c r="I357" s="102"/>
      <c r="J357" s="102"/>
      <c r="K357" s="102"/>
    </row>
  </sheetData>
  <sheetProtection/>
  <mergeCells count="1">
    <mergeCell ref="K20:K22"/>
  </mergeCells>
  <printOptions/>
  <pageMargins left="0.3937007874015748" right="0.7086614173228347" top="0.3937007874015748" bottom="0.3937007874015748" header="0.31496062992125984" footer="0.31496062992125984"/>
  <pageSetup fitToHeight="4" fitToWidth="1" horizontalDpi="600" verticalDpi="600" orientation="landscape" scale="5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Jorge Páez Sánchez</dc:creator>
  <cp:keywords/>
  <dc:description/>
  <cp:lastModifiedBy>Desarrollo</cp:lastModifiedBy>
  <cp:lastPrinted>2007-08-14T23:25:02Z</cp:lastPrinted>
  <dcterms:created xsi:type="dcterms:W3CDTF">2007-02-12T20:15:23Z</dcterms:created>
  <dcterms:modified xsi:type="dcterms:W3CDTF">2012-06-28T23:00:12Z</dcterms:modified>
  <cp:category/>
  <cp:version/>
  <cp:contentType/>
  <cp:contentStatus/>
</cp:coreProperties>
</file>